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sktop\"/>
    </mc:Choice>
  </mc:AlternateContent>
  <bookViews>
    <workbookView xWindow="0" yWindow="0" windowWidth="28800" windowHeight="12210" xr2:uid="{F227337F-97B7-4DB7-AB39-8B7308A210CD}"/>
  </bookViews>
  <sheets>
    <sheet name="Jahreschronik" sheetId="8" r:id="rId1"/>
    <sheet name="Top-Trainer" sheetId="1" r:id="rId2"/>
    <sheet name="Spiele Marcel Koller" sheetId="10" r:id="rId3"/>
  </sheets>
  <definedNames>
    <definedName name="_xlnm._FilterDatabase" localSheetId="0" hidden="1">Jahreschronik!$A$1:$G$1</definedName>
    <definedName name="_xlnm._FilterDatabase" localSheetId="2" hidden="1">'Spiele Marcel Koller'!$A$1:$E$1</definedName>
    <definedName name="_xlnm._FilterDatabase" localSheetId="1" hidden="1">'Top-Trainer'!$A$1:$O$1</definedName>
  </definedName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M2" i="1"/>
  <c r="F110" i="8" l="1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N20" i="1" l="1"/>
  <c r="M20" i="1"/>
  <c r="L20" i="1"/>
  <c r="K20" i="1"/>
  <c r="A20" i="1"/>
  <c r="N19" i="1"/>
  <c r="M19" i="1"/>
  <c r="L19" i="1"/>
  <c r="K19" i="1"/>
  <c r="A19" i="1"/>
  <c r="N18" i="1"/>
  <c r="M18" i="1"/>
  <c r="L18" i="1"/>
  <c r="K18" i="1"/>
  <c r="A18" i="1"/>
  <c r="N17" i="1"/>
  <c r="M17" i="1"/>
  <c r="L17" i="1"/>
  <c r="K17" i="1"/>
  <c r="A17" i="1"/>
  <c r="N16" i="1"/>
  <c r="M16" i="1"/>
  <c r="L16" i="1"/>
  <c r="K16" i="1"/>
  <c r="A16" i="1"/>
  <c r="N15" i="1"/>
  <c r="M15" i="1"/>
  <c r="L15" i="1"/>
  <c r="K15" i="1"/>
  <c r="A15" i="1"/>
  <c r="N14" i="1"/>
  <c r="M14" i="1"/>
  <c r="L14" i="1"/>
  <c r="K14" i="1"/>
  <c r="A14" i="1"/>
  <c r="N13" i="1"/>
  <c r="M13" i="1"/>
  <c r="L13" i="1"/>
  <c r="K13" i="1"/>
  <c r="A13" i="1"/>
  <c r="N12" i="1"/>
  <c r="M12" i="1"/>
  <c r="L12" i="1"/>
  <c r="K12" i="1"/>
  <c r="A12" i="1"/>
  <c r="N11" i="1"/>
  <c r="M11" i="1"/>
  <c r="L11" i="1"/>
  <c r="K11" i="1"/>
  <c r="A11" i="1"/>
  <c r="N10" i="1"/>
  <c r="M10" i="1"/>
  <c r="L10" i="1"/>
  <c r="K10" i="1"/>
  <c r="A10" i="1"/>
  <c r="N9" i="1"/>
  <c r="M9" i="1"/>
  <c r="L9" i="1"/>
  <c r="K9" i="1"/>
  <c r="A9" i="1"/>
  <c r="N8" i="1"/>
  <c r="M8" i="1"/>
  <c r="L8" i="1"/>
  <c r="K8" i="1"/>
  <c r="A8" i="1"/>
  <c r="N7" i="1"/>
  <c r="M7" i="1"/>
  <c r="L7" i="1"/>
  <c r="K7" i="1"/>
  <c r="A7" i="1"/>
  <c r="N6" i="1"/>
  <c r="M6" i="1"/>
  <c r="L6" i="1"/>
  <c r="K6" i="1"/>
  <c r="A6" i="1"/>
  <c r="N5" i="1"/>
  <c r="M5" i="1"/>
  <c r="L5" i="1"/>
  <c r="K5" i="1"/>
  <c r="A5" i="1"/>
  <c r="N4" i="1"/>
  <c r="M4" i="1"/>
  <c r="L4" i="1"/>
  <c r="K4" i="1"/>
  <c r="A4" i="1"/>
  <c r="N3" i="1"/>
  <c r="M3" i="1"/>
  <c r="L3" i="1"/>
  <c r="K3" i="1"/>
  <c r="A3" i="1"/>
  <c r="N2" i="1"/>
  <c r="L2" i="1"/>
  <c r="A2" i="1"/>
</calcChain>
</file>

<file path=xl/sharedStrings.xml><?xml version="1.0" encoding="utf-8"?>
<sst xmlns="http://schemas.openxmlformats.org/spreadsheetml/2006/main" count="370" uniqueCount="106">
  <si>
    <t>Teamchef</t>
  </si>
  <si>
    <t>Von</t>
  </si>
  <si>
    <t>Bis</t>
  </si>
  <si>
    <t>Spiele</t>
  </si>
  <si>
    <t>Siege</t>
  </si>
  <si>
    <t>Unentschieden</t>
  </si>
  <si>
    <t>Niederlagen</t>
  </si>
  <si>
    <t>Tore Österreich</t>
  </si>
  <si>
    <t>Tore Gegner</t>
  </si>
  <si>
    <t>Hugo Meisl</t>
  </si>
  <si>
    <t>Josef Hickersberger</t>
  </si>
  <si>
    <t>Marcel Koller</t>
  </si>
  <si>
    <t>Herbert Prohaska</t>
  </si>
  <si>
    <t>Leopold Stastny</t>
  </si>
  <si>
    <t>Walter Nausch</t>
  </si>
  <si>
    <t>Karl Decker</t>
  </si>
  <si>
    <t/>
  </si>
  <si>
    <t>Hans Krankl</t>
  </si>
  <si>
    <t>Dietmar Constantini</t>
  </si>
  <si>
    <t>Helmut Senekowitsch</t>
  </si>
  <si>
    <t>Karl Stotz</t>
  </si>
  <si>
    <t>Otto Baric</t>
  </si>
  <si>
    <t>Branko Elsner</t>
  </si>
  <si>
    <t>Josef Argauer, Josef Molzer</t>
  </si>
  <si>
    <t>Heinrich Retschury</t>
  </si>
  <si>
    <t>Edi Frühwirth</t>
  </si>
  <si>
    <t>Erich Hof</t>
  </si>
  <si>
    <t>Edi Bauer</t>
  </si>
  <si>
    <t>D</t>
  </si>
  <si>
    <t>Punkte</t>
  </si>
  <si>
    <t>Tore</t>
  </si>
  <si>
    <t>Jahr</t>
  </si>
  <si>
    <t>Wilhelm Schmieger</t>
  </si>
  <si>
    <t>Robert Lang</t>
  </si>
  <si>
    <t>Karl Zankl</t>
  </si>
  <si>
    <t>Franz Putzendoppler, Edi Frühwirt, Arthur Kolisch</t>
  </si>
  <si>
    <t>Hans Kaulich</t>
  </si>
  <si>
    <t>Karl Geyer</t>
  </si>
  <si>
    <t>Josef Walter, Bela Gutmann</t>
  </si>
  <si>
    <t>Erwin Alge, Johann Pesser</t>
  </si>
  <si>
    <t>Felix Latzke, Georg Schmidt</t>
  </si>
  <si>
    <t>Alfred Riedl</t>
  </si>
  <si>
    <t>Ernst Happel</t>
  </si>
  <si>
    <t>Karel Brückner</t>
  </si>
  <si>
    <t>-Tore</t>
  </si>
  <si>
    <t>Josef Argauer</t>
  </si>
  <si>
    <t>Datum</t>
  </si>
  <si>
    <t>ErgebnisA</t>
  </si>
  <si>
    <t>Heim</t>
  </si>
  <si>
    <t>Gegner</t>
  </si>
  <si>
    <t>1:2</t>
  </si>
  <si>
    <t>A</t>
  </si>
  <si>
    <t>Ukraine</t>
  </si>
  <si>
    <t>3:1</t>
  </si>
  <si>
    <t>H</t>
  </si>
  <si>
    <t>Finnland</t>
  </si>
  <si>
    <t>3:2</t>
  </si>
  <si>
    <t>0:0</t>
  </si>
  <si>
    <t>Rumänien</t>
  </si>
  <si>
    <t>2:0</t>
  </si>
  <si>
    <t>Türkei</t>
  </si>
  <si>
    <t>Deutschland</t>
  </si>
  <si>
    <t>Kazachstan</t>
  </si>
  <si>
    <t>4:0</t>
  </si>
  <si>
    <t>0:3</t>
  </si>
  <si>
    <t>Elfenbeinküste</t>
  </si>
  <si>
    <t>Wales</t>
  </si>
  <si>
    <t>6:0</t>
  </si>
  <si>
    <t>Färöer</t>
  </si>
  <si>
    <t>2:2</t>
  </si>
  <si>
    <t>Irland</t>
  </si>
  <si>
    <t>2:1</t>
  </si>
  <si>
    <t>Schweden</t>
  </si>
  <si>
    <t>0:2</t>
  </si>
  <si>
    <t>Griechenland</t>
  </si>
  <si>
    <t>1:0</t>
  </si>
  <si>
    <t>3:0</t>
  </si>
  <si>
    <t>USA</t>
  </si>
  <si>
    <t>1:1</t>
  </si>
  <si>
    <t>Uruguay</t>
  </si>
  <si>
    <t>Island</t>
  </si>
  <si>
    <t>Tschechien</t>
  </si>
  <si>
    <t>Moldau</t>
  </si>
  <si>
    <t>Montenegro</t>
  </si>
  <si>
    <t>Russland</t>
  </si>
  <si>
    <t>Brasilien</t>
  </si>
  <si>
    <t>Bosnien</t>
  </si>
  <si>
    <t>5:0</t>
  </si>
  <si>
    <t>Liechtenstein</t>
  </si>
  <si>
    <t>Moldawien</t>
  </si>
  <si>
    <t>4:1</t>
  </si>
  <si>
    <t>Schweiz</t>
  </si>
  <si>
    <t>N</t>
  </si>
  <si>
    <t>Ungarn</t>
  </si>
  <si>
    <t>Portugal</t>
  </si>
  <si>
    <t>Georgien</t>
  </si>
  <si>
    <t>2:3</t>
  </si>
  <si>
    <t>Serbien</t>
  </si>
  <si>
    <t>0:1</t>
  </si>
  <si>
    <t>Albanien</t>
  </si>
  <si>
    <t>Malta</t>
  </si>
  <si>
    <t>Niederlande</t>
  </si>
  <si>
    <t>Slowakei</t>
  </si>
  <si>
    <t>Sieg</t>
  </si>
  <si>
    <t>S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</si>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</sst>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"/>
    <numFmt numFmtId="169" formatCode="0.0"/>
    <numFmt numFmtId="171" formatCode="yyyy\-mm\-dd;@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29">
    <xf numFmtId="0" fontId="0" fillId="0" borderId="0" xfId="0"/>
    <xf numFmtId="0" fontId="1" fillId="0" borderId="2" xfId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 wrapText="1"/>
    </xf>
    <xf numFmtId="2" fontId="0" fillId="0" borderId="0" xfId="0" applyNumberFormat="1"/>
    <xf numFmtId="0" fontId="3" fillId="0" borderId="2" xfId="1" applyFont="1" applyFill="1" applyBorder="1" applyAlignment="1">
      <alignment wrapText="1"/>
    </xf>
    <xf numFmtId="0" fontId="1" fillId="2" borderId="2" xfId="1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right" wrapText="1"/>
    </xf>
    <xf numFmtId="0" fontId="1" fillId="2" borderId="1" xfId="2" applyFont="1" applyFill="1" applyBorder="1" applyAlignment="1">
      <alignment horizontal="center"/>
    </xf>
    <xf numFmtId="0" fontId="1" fillId="0" borderId="2" xfId="2" applyFont="1" applyFill="1" applyBorder="1" applyAlignment="1">
      <alignment wrapText="1"/>
    </xf>
    <xf numFmtId="0" fontId="1" fillId="0" borderId="2" xfId="2" applyFont="1" applyFill="1" applyBorder="1" applyAlignment="1">
      <alignment horizontal="right" wrapText="1"/>
    </xf>
    <xf numFmtId="169" fontId="1" fillId="2" borderId="3" xfId="2" applyNumberFormat="1" applyFont="1" applyFill="1" applyBorder="1" applyAlignment="1">
      <alignment horizontal="center"/>
    </xf>
    <xf numFmtId="169" fontId="0" fillId="0" borderId="0" xfId="0" applyNumberFormat="1"/>
    <xf numFmtId="0" fontId="3" fillId="2" borderId="2" xfId="1" applyFont="1" applyFill="1" applyBorder="1" applyAlignment="1">
      <alignment horizontal="center"/>
    </xf>
    <xf numFmtId="0" fontId="3" fillId="2" borderId="2" xfId="1" quotePrefix="1" applyFont="1" applyFill="1" applyBorder="1" applyAlignment="1">
      <alignment horizontal="center"/>
    </xf>
    <xf numFmtId="0" fontId="4" fillId="0" borderId="2" xfId="1" applyFont="1" applyFill="1" applyBorder="1" applyAlignment="1">
      <alignment wrapText="1"/>
    </xf>
    <xf numFmtId="0" fontId="3" fillId="2" borderId="1" xfId="3" applyFont="1" applyFill="1" applyBorder="1" applyAlignment="1">
      <alignment horizontal="center"/>
    </xf>
    <xf numFmtId="171" fontId="3" fillId="2" borderId="1" xfId="3" applyNumberFormat="1" applyFont="1" applyFill="1" applyBorder="1" applyAlignment="1">
      <alignment horizontal="center"/>
    </xf>
    <xf numFmtId="171" fontId="0" fillId="0" borderId="0" xfId="0" applyNumberFormat="1"/>
    <xf numFmtId="171" fontId="3" fillId="3" borderId="2" xfId="3" applyNumberFormat="1" applyFont="1" applyFill="1" applyBorder="1" applyAlignment="1">
      <alignment horizontal="right" wrapText="1"/>
    </xf>
    <xf numFmtId="0" fontId="3" fillId="3" borderId="2" xfId="3" applyFont="1" applyFill="1" applyBorder="1" applyAlignment="1">
      <alignment wrapText="1"/>
    </xf>
    <xf numFmtId="0" fontId="0" fillId="3" borderId="0" xfId="0" applyFill="1"/>
    <xf numFmtId="171" fontId="3" fillId="4" borderId="2" xfId="3" applyNumberFormat="1" applyFont="1" applyFill="1" applyBorder="1" applyAlignment="1">
      <alignment horizontal="right" wrapText="1"/>
    </xf>
    <xf numFmtId="0" fontId="3" fillId="4" borderId="2" xfId="3" applyFont="1" applyFill="1" applyBorder="1" applyAlignment="1">
      <alignment wrapText="1"/>
    </xf>
    <xf numFmtId="0" fontId="0" fillId="4" borderId="0" xfId="0" applyFill="1"/>
    <xf numFmtId="171" fontId="3" fillId="5" borderId="2" xfId="3" applyNumberFormat="1" applyFont="1" applyFill="1" applyBorder="1" applyAlignment="1">
      <alignment horizontal="right" wrapText="1"/>
    </xf>
    <xf numFmtId="0" fontId="3" fillId="5" borderId="2" xfId="3" applyFont="1" applyFill="1" applyBorder="1" applyAlignment="1">
      <alignment wrapText="1"/>
    </xf>
    <xf numFmtId="0" fontId="0" fillId="5" borderId="0" xfId="0" applyFill="1"/>
  </cellXfs>
  <cellStyles count="4">
    <cellStyle name="Standard" xfId="0" builtinId="0"/>
    <cellStyle name="Standard_Tabelle1" xfId="1" xr:uid="{2372EE8D-FA9B-4741-82C0-A1986DB01C4E}"/>
    <cellStyle name="Standard_Tabelle2" xfId="2" xr:uid="{252BDF74-7F87-407C-AFFF-DB2958E255CD}"/>
    <cellStyle name="Standard_Tabelle4" xfId="3" xr:uid="{D886784A-13F3-4C37-B4D7-FFD5924BB896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17B78-2C8C-495A-9AE4-ED77E7E05D11}">
  <dimension ref="A1:G110"/>
  <sheetViews>
    <sheetView tabSelected="1" workbookViewId="0">
      <selection activeCell="J4" sqref="J4"/>
    </sheetView>
  </sheetViews>
  <sheetFormatPr baseColWidth="10" defaultRowHeight="15" customHeight="1" x14ac:dyDescent="0.25"/>
  <cols>
    <col min="1" max="1" width="6.85546875" customWidth="1"/>
    <col min="2" max="5" width="0" hidden="1" customWidth="1"/>
    <col min="6" max="6" width="24.85546875" style="13" customWidth="1"/>
    <col min="7" max="7" width="24.5703125" customWidth="1"/>
  </cols>
  <sheetData>
    <row r="1" spans="1:7" ht="15" customHeight="1" x14ac:dyDescent="0.25">
      <c r="A1" s="9" t="s">
        <v>31</v>
      </c>
      <c r="B1" s="9" t="s">
        <v>3</v>
      </c>
      <c r="C1" s="9" t="s">
        <v>4</v>
      </c>
      <c r="D1" s="9" t="s">
        <v>5</v>
      </c>
      <c r="E1" s="9" t="s">
        <v>6</v>
      </c>
      <c r="F1" s="12" t="s">
        <v>29</v>
      </c>
      <c r="G1" s="9" t="s">
        <v>0</v>
      </c>
    </row>
    <row r="2" spans="1:7" ht="15" customHeight="1" x14ac:dyDescent="0.25">
      <c r="A2" s="11">
        <v>1902</v>
      </c>
      <c r="B2" s="11">
        <v>1</v>
      </c>
      <c r="C2" s="11">
        <v>1</v>
      </c>
      <c r="D2" s="11">
        <v>0</v>
      </c>
      <c r="E2" s="11">
        <v>0</v>
      </c>
      <c r="F2" s="13">
        <f>(C2*3+D2)/B2</f>
        <v>3</v>
      </c>
      <c r="G2" s="10" t="s">
        <v>16</v>
      </c>
    </row>
    <row r="3" spans="1:7" ht="15" customHeight="1" x14ac:dyDescent="0.25">
      <c r="A3" s="11">
        <v>1903</v>
      </c>
      <c r="B3" s="11">
        <v>2</v>
      </c>
      <c r="C3" s="11">
        <v>1</v>
      </c>
      <c r="D3" s="11">
        <v>0</v>
      </c>
      <c r="E3" s="11">
        <v>1</v>
      </c>
      <c r="F3" s="13">
        <f>(C3*3+D3)/B3</f>
        <v>1.5</v>
      </c>
      <c r="G3" s="10" t="s">
        <v>16</v>
      </c>
    </row>
    <row r="4" spans="1:7" ht="15" customHeight="1" x14ac:dyDescent="0.25">
      <c r="A4" s="11">
        <v>1904</v>
      </c>
      <c r="B4" s="11">
        <v>2</v>
      </c>
      <c r="C4" s="11">
        <v>1</v>
      </c>
      <c r="D4" s="11">
        <v>0</v>
      </c>
      <c r="E4" s="11">
        <v>1</v>
      </c>
      <c r="F4" s="13">
        <f>(C4*3+D4)/B4</f>
        <v>1.5</v>
      </c>
      <c r="G4" s="10" t="s">
        <v>16</v>
      </c>
    </row>
    <row r="5" spans="1:7" ht="15" customHeight="1" x14ac:dyDescent="0.25">
      <c r="A5" s="11">
        <v>1905</v>
      </c>
      <c r="B5" s="11">
        <v>1</v>
      </c>
      <c r="C5" s="11">
        <v>0</v>
      </c>
      <c r="D5" s="11">
        <v>1</v>
      </c>
      <c r="E5" s="11">
        <v>0</v>
      </c>
      <c r="F5" s="13">
        <f>(C5*3+D5)/B5</f>
        <v>1</v>
      </c>
      <c r="G5" s="10" t="s">
        <v>16</v>
      </c>
    </row>
    <row r="6" spans="1:7" ht="15" customHeight="1" x14ac:dyDescent="0.25">
      <c r="A6" s="11">
        <v>1906</v>
      </c>
      <c r="B6" s="11">
        <v>1</v>
      </c>
      <c r="C6" s="11">
        <v>0</v>
      </c>
      <c r="D6" s="11">
        <v>0</v>
      </c>
      <c r="E6" s="11">
        <v>1</v>
      </c>
      <c r="F6" s="13">
        <f>(C6*3+D6)/B6</f>
        <v>0</v>
      </c>
      <c r="G6" s="10" t="s">
        <v>16</v>
      </c>
    </row>
    <row r="7" spans="1:7" ht="15" customHeight="1" x14ac:dyDescent="0.25">
      <c r="A7" s="11">
        <v>1907</v>
      </c>
      <c r="B7" s="11">
        <v>2</v>
      </c>
      <c r="C7" s="11">
        <v>1</v>
      </c>
      <c r="D7" s="11">
        <v>0</v>
      </c>
      <c r="E7" s="11">
        <v>1</v>
      </c>
      <c r="F7" s="13">
        <f>(C7*3+D7)/B7</f>
        <v>1.5</v>
      </c>
      <c r="G7" s="10" t="s">
        <v>16</v>
      </c>
    </row>
    <row r="8" spans="1:7" ht="15" customHeight="1" x14ac:dyDescent="0.25">
      <c r="A8" s="11">
        <v>1908</v>
      </c>
      <c r="B8" s="11">
        <v>5</v>
      </c>
      <c r="C8" s="11">
        <v>2</v>
      </c>
      <c r="D8" s="11">
        <v>0</v>
      </c>
      <c r="E8" s="11">
        <v>3</v>
      </c>
      <c r="F8" s="13">
        <f>(C8*3+D8)/B8</f>
        <v>1.2</v>
      </c>
      <c r="G8" s="10" t="s">
        <v>16</v>
      </c>
    </row>
    <row r="9" spans="1:7" ht="15" customHeight="1" x14ac:dyDescent="0.25">
      <c r="A9" s="11">
        <v>1909</v>
      </c>
      <c r="B9" s="11">
        <v>4</v>
      </c>
      <c r="C9" s="11">
        <v>0</v>
      </c>
      <c r="D9" s="11">
        <v>2</v>
      </c>
      <c r="E9" s="11">
        <v>2</v>
      </c>
      <c r="F9" s="13">
        <f>(C9*3+D9)/B9</f>
        <v>0.5</v>
      </c>
      <c r="G9" s="10" t="s">
        <v>16</v>
      </c>
    </row>
    <row r="10" spans="1:7" ht="15" customHeight="1" x14ac:dyDescent="0.25">
      <c r="A10" s="11">
        <v>1910</v>
      </c>
      <c r="B10" s="11">
        <v>2</v>
      </c>
      <c r="C10" s="11">
        <v>1</v>
      </c>
      <c r="D10" s="11">
        <v>0</v>
      </c>
      <c r="E10" s="11">
        <v>1</v>
      </c>
      <c r="F10" s="13">
        <f>(C10*3+D10)/B10</f>
        <v>1.5</v>
      </c>
      <c r="G10" s="10" t="s">
        <v>16</v>
      </c>
    </row>
    <row r="11" spans="1:7" ht="15" customHeight="1" x14ac:dyDescent="0.25">
      <c r="A11" s="11">
        <v>1911</v>
      </c>
      <c r="B11" s="11">
        <v>3</v>
      </c>
      <c r="C11" s="11">
        <v>2</v>
      </c>
      <c r="D11" s="11">
        <v>0</v>
      </c>
      <c r="E11" s="11">
        <v>1</v>
      </c>
      <c r="F11" s="13">
        <f>(C11*3+D11)/B11</f>
        <v>2</v>
      </c>
      <c r="G11" s="10" t="s">
        <v>16</v>
      </c>
    </row>
    <row r="12" spans="1:7" ht="15" customHeight="1" x14ac:dyDescent="0.25">
      <c r="A12" s="11">
        <v>1912</v>
      </c>
      <c r="B12" s="11">
        <v>8</v>
      </c>
      <c r="C12" s="11">
        <v>4</v>
      </c>
      <c r="D12" s="11">
        <v>1</v>
      </c>
      <c r="E12" s="11">
        <v>3</v>
      </c>
      <c r="F12" s="13">
        <f>(C12*3+D12)/B12</f>
        <v>1.625</v>
      </c>
      <c r="G12" s="10" t="s">
        <v>16</v>
      </c>
    </row>
    <row r="13" spans="1:7" ht="15" customHeight="1" x14ac:dyDescent="0.25">
      <c r="A13" s="11">
        <v>1913</v>
      </c>
      <c r="B13" s="11">
        <v>3</v>
      </c>
      <c r="C13" s="11">
        <v>1</v>
      </c>
      <c r="D13" s="11">
        <v>0</v>
      </c>
      <c r="E13" s="11">
        <v>2</v>
      </c>
      <c r="F13" s="13">
        <f>(C13*3+D13)/B13</f>
        <v>1</v>
      </c>
      <c r="G13" s="10" t="s">
        <v>16</v>
      </c>
    </row>
    <row r="14" spans="1:7" ht="15" customHeight="1" x14ac:dyDescent="0.25">
      <c r="A14" s="11">
        <v>1914</v>
      </c>
      <c r="B14" s="11">
        <v>4</v>
      </c>
      <c r="C14" s="11">
        <v>1</v>
      </c>
      <c r="D14" s="11">
        <v>2</v>
      </c>
      <c r="E14" s="11">
        <v>1</v>
      </c>
      <c r="F14" s="13">
        <f>(C14*3+D14)/B14</f>
        <v>1.25</v>
      </c>
      <c r="G14" s="10" t="s">
        <v>9</v>
      </c>
    </row>
    <row r="15" spans="1:7" ht="15" customHeight="1" x14ac:dyDescent="0.25">
      <c r="A15" s="11">
        <v>1915</v>
      </c>
      <c r="B15" s="11">
        <v>4</v>
      </c>
      <c r="C15" s="11">
        <v>2</v>
      </c>
      <c r="D15" s="11">
        <v>0</v>
      </c>
      <c r="E15" s="11">
        <v>2</v>
      </c>
      <c r="F15" s="13">
        <f>(C15*3+D15)/B15</f>
        <v>1.5</v>
      </c>
      <c r="G15" s="10" t="s">
        <v>16</v>
      </c>
    </row>
    <row r="16" spans="1:7" ht="15" customHeight="1" x14ac:dyDescent="0.25">
      <c r="A16" s="11">
        <v>1916</v>
      </c>
      <c r="B16" s="11">
        <v>4</v>
      </c>
      <c r="C16" s="11">
        <v>2</v>
      </c>
      <c r="D16" s="11">
        <v>1</v>
      </c>
      <c r="E16" s="11">
        <v>1</v>
      </c>
      <c r="F16" s="13">
        <f>(C16*3+D16)/B16</f>
        <v>1.75</v>
      </c>
      <c r="G16" s="10" t="s">
        <v>32</v>
      </c>
    </row>
    <row r="17" spans="1:7" ht="15" customHeight="1" x14ac:dyDescent="0.25">
      <c r="A17" s="11">
        <v>1917</v>
      </c>
      <c r="B17" s="11">
        <v>7</v>
      </c>
      <c r="C17" s="11">
        <v>1</v>
      </c>
      <c r="D17" s="11">
        <v>1</v>
      </c>
      <c r="E17" s="11">
        <v>5</v>
      </c>
      <c r="F17" s="13">
        <f>(C17*3+D17)/B17</f>
        <v>0.5714285714285714</v>
      </c>
      <c r="G17" s="10" t="s">
        <v>24</v>
      </c>
    </row>
    <row r="18" spans="1:7" ht="15" customHeight="1" x14ac:dyDescent="0.25">
      <c r="A18" s="11">
        <v>1918</v>
      </c>
      <c r="B18" s="11">
        <v>4</v>
      </c>
      <c r="C18" s="11">
        <v>1</v>
      </c>
      <c r="D18" s="11">
        <v>0</v>
      </c>
      <c r="E18" s="11">
        <v>3</v>
      </c>
      <c r="F18" s="13">
        <f>(C18*3+D18)/B18</f>
        <v>0.75</v>
      </c>
      <c r="G18" s="10" t="s">
        <v>24</v>
      </c>
    </row>
    <row r="19" spans="1:7" ht="15" customHeight="1" x14ac:dyDescent="0.25">
      <c r="A19" s="11">
        <v>1919</v>
      </c>
      <c r="B19" s="11">
        <v>3</v>
      </c>
      <c r="C19" s="11">
        <v>1</v>
      </c>
      <c r="D19" s="11">
        <v>0</v>
      </c>
      <c r="E19" s="11">
        <v>2</v>
      </c>
      <c r="F19" s="13">
        <f>(C19*3+D19)/B19</f>
        <v>1</v>
      </c>
      <c r="G19" s="10" t="s">
        <v>9</v>
      </c>
    </row>
    <row r="20" spans="1:7" ht="15" customHeight="1" x14ac:dyDescent="0.25">
      <c r="A20" s="11">
        <v>1920</v>
      </c>
      <c r="B20" s="11">
        <v>3</v>
      </c>
      <c r="C20" s="11">
        <v>2</v>
      </c>
      <c r="D20" s="11">
        <v>1</v>
      </c>
      <c r="E20" s="11">
        <v>0</v>
      </c>
      <c r="F20" s="13">
        <f>(C20*3+D20)/B20</f>
        <v>2.3333333333333335</v>
      </c>
      <c r="G20" s="10" t="s">
        <v>9</v>
      </c>
    </row>
    <row r="21" spans="1:7" ht="15" customHeight="1" x14ac:dyDescent="0.25">
      <c r="A21" s="11">
        <v>1921</v>
      </c>
      <c r="B21" s="11">
        <v>6</v>
      </c>
      <c r="C21" s="11">
        <v>3</v>
      </c>
      <c r="D21" s="11">
        <v>3</v>
      </c>
      <c r="E21" s="11">
        <v>0</v>
      </c>
      <c r="F21" s="13">
        <f>(C21*3+D21)/B21</f>
        <v>2</v>
      </c>
      <c r="G21" s="10" t="s">
        <v>9</v>
      </c>
    </row>
    <row r="22" spans="1:7" ht="15" customHeight="1" x14ac:dyDescent="0.25">
      <c r="A22" s="11">
        <v>1922</v>
      </c>
      <c r="B22" s="11">
        <v>6</v>
      </c>
      <c r="C22" s="11">
        <v>2</v>
      </c>
      <c r="D22" s="11">
        <v>3</v>
      </c>
      <c r="E22" s="11">
        <v>1</v>
      </c>
      <c r="F22" s="13">
        <f>(C22*3+D22)/B22</f>
        <v>1.5</v>
      </c>
      <c r="G22" s="10" t="s">
        <v>9</v>
      </c>
    </row>
    <row r="23" spans="1:7" ht="15" customHeight="1" x14ac:dyDescent="0.25">
      <c r="A23" s="11">
        <v>1923</v>
      </c>
      <c r="B23" s="11">
        <v>6</v>
      </c>
      <c r="C23" s="11">
        <v>2</v>
      </c>
      <c r="D23" s="11">
        <v>1</v>
      </c>
      <c r="E23" s="11">
        <v>3</v>
      </c>
      <c r="F23" s="13">
        <f>(C23*3+D23)/B23</f>
        <v>1.1666666666666667</v>
      </c>
      <c r="G23" s="10" t="s">
        <v>9</v>
      </c>
    </row>
    <row r="24" spans="1:7" ht="15" customHeight="1" x14ac:dyDescent="0.25">
      <c r="A24" s="11">
        <v>1924</v>
      </c>
      <c r="B24" s="11">
        <v>10</v>
      </c>
      <c r="C24" s="11">
        <v>6</v>
      </c>
      <c r="D24" s="11">
        <v>2</v>
      </c>
      <c r="E24" s="11">
        <v>2</v>
      </c>
      <c r="F24" s="13">
        <f>(C24*3+D24)/B24</f>
        <v>2</v>
      </c>
      <c r="G24" s="10" t="s">
        <v>9</v>
      </c>
    </row>
    <row r="25" spans="1:7" ht="15" customHeight="1" x14ac:dyDescent="0.25">
      <c r="A25" s="11">
        <v>1925</v>
      </c>
      <c r="B25" s="11">
        <v>10</v>
      </c>
      <c r="C25" s="11">
        <v>6</v>
      </c>
      <c r="D25" s="11">
        <v>1</v>
      </c>
      <c r="E25" s="11">
        <v>3</v>
      </c>
      <c r="F25" s="13">
        <f>(C25*3+D25)/B25</f>
        <v>1.9</v>
      </c>
      <c r="G25" s="10" t="s">
        <v>9</v>
      </c>
    </row>
    <row r="26" spans="1:7" ht="15" customHeight="1" x14ac:dyDescent="0.25">
      <c r="A26" s="11">
        <v>1926</v>
      </c>
      <c r="B26" s="11">
        <v>7</v>
      </c>
      <c r="C26" s="11">
        <v>6</v>
      </c>
      <c r="D26" s="11">
        <v>0</v>
      </c>
      <c r="E26" s="11">
        <v>1</v>
      </c>
      <c r="F26" s="13">
        <f>(C26*3+D26)/B26</f>
        <v>2.5714285714285716</v>
      </c>
      <c r="G26" s="10" t="s">
        <v>33</v>
      </c>
    </row>
    <row r="27" spans="1:7" ht="15" customHeight="1" x14ac:dyDescent="0.25">
      <c r="A27" s="11">
        <v>1927</v>
      </c>
      <c r="B27" s="11">
        <v>7</v>
      </c>
      <c r="C27" s="11">
        <v>4</v>
      </c>
      <c r="D27" s="11">
        <v>0</v>
      </c>
      <c r="E27" s="11">
        <v>3</v>
      </c>
      <c r="F27" s="13">
        <f>(C27*3+D27)/B27</f>
        <v>1.7142857142857142</v>
      </c>
      <c r="G27" s="10" t="s">
        <v>9</v>
      </c>
    </row>
    <row r="28" spans="1:7" ht="15" customHeight="1" x14ac:dyDescent="0.25">
      <c r="A28" s="11">
        <v>1928</v>
      </c>
      <c r="B28" s="11">
        <v>8</v>
      </c>
      <c r="C28" s="11">
        <v>5</v>
      </c>
      <c r="D28" s="11">
        <v>2</v>
      </c>
      <c r="E28" s="11">
        <v>1</v>
      </c>
      <c r="F28" s="13">
        <f>(C28*3+D28)/B28</f>
        <v>2.125</v>
      </c>
      <c r="G28" s="10" t="s">
        <v>9</v>
      </c>
    </row>
    <row r="29" spans="1:7" ht="15" customHeight="1" x14ac:dyDescent="0.25">
      <c r="A29" s="11">
        <v>1929</v>
      </c>
      <c r="B29" s="11">
        <v>6</v>
      </c>
      <c r="C29" s="11">
        <v>3</v>
      </c>
      <c r="D29" s="11">
        <v>2</v>
      </c>
      <c r="E29" s="11">
        <v>1</v>
      </c>
      <c r="F29" s="13">
        <f>(C29*3+D29)/B29</f>
        <v>1.8333333333333333</v>
      </c>
      <c r="G29" s="10" t="s">
        <v>9</v>
      </c>
    </row>
    <row r="30" spans="1:7" ht="15" customHeight="1" x14ac:dyDescent="0.25">
      <c r="A30" s="11">
        <v>1930</v>
      </c>
      <c r="B30" s="11">
        <v>5</v>
      </c>
      <c r="C30" s="11">
        <v>1</v>
      </c>
      <c r="D30" s="11">
        <v>2</v>
      </c>
      <c r="E30" s="11">
        <v>2</v>
      </c>
      <c r="F30" s="13">
        <f>(C30*3+D30)/B30</f>
        <v>1</v>
      </c>
      <c r="G30" s="10" t="s">
        <v>9</v>
      </c>
    </row>
    <row r="31" spans="1:7" ht="15" customHeight="1" x14ac:dyDescent="0.25">
      <c r="A31" s="11">
        <v>1931</v>
      </c>
      <c r="B31" s="11">
        <v>9</v>
      </c>
      <c r="C31" s="11">
        <v>6</v>
      </c>
      <c r="D31" s="11">
        <v>2</v>
      </c>
      <c r="E31" s="11">
        <v>1</v>
      </c>
      <c r="F31" s="13">
        <f>(C31*3+D31)/B31</f>
        <v>2.2222222222222223</v>
      </c>
      <c r="G31" s="10" t="s">
        <v>9</v>
      </c>
    </row>
    <row r="32" spans="1:7" ht="15" customHeight="1" x14ac:dyDescent="0.25">
      <c r="A32" s="11">
        <v>1932</v>
      </c>
      <c r="B32" s="11">
        <v>8</v>
      </c>
      <c r="C32" s="11">
        <v>6</v>
      </c>
      <c r="D32" s="11">
        <v>1</v>
      </c>
      <c r="E32" s="11">
        <v>1</v>
      </c>
      <c r="F32" s="13">
        <f>(C32*3+D32)/B32</f>
        <v>2.375</v>
      </c>
      <c r="G32" s="10" t="s">
        <v>9</v>
      </c>
    </row>
    <row r="33" spans="1:7" ht="15" customHeight="1" x14ac:dyDescent="0.25">
      <c r="A33" s="11">
        <v>1933</v>
      </c>
      <c r="B33" s="11">
        <v>8</v>
      </c>
      <c r="C33" s="11">
        <v>3</v>
      </c>
      <c r="D33" s="11">
        <v>4</v>
      </c>
      <c r="E33" s="11">
        <v>1</v>
      </c>
      <c r="F33" s="13">
        <f>(C33*3+D33)/B33</f>
        <v>1.625</v>
      </c>
      <c r="G33" s="10" t="s">
        <v>9</v>
      </c>
    </row>
    <row r="34" spans="1:7" ht="15" customHeight="1" x14ac:dyDescent="0.25">
      <c r="A34" s="11">
        <v>1934</v>
      </c>
      <c r="B34" s="11">
        <v>11</v>
      </c>
      <c r="C34" s="11">
        <v>7</v>
      </c>
      <c r="D34" s="11">
        <v>1</v>
      </c>
      <c r="E34" s="11">
        <v>3</v>
      </c>
      <c r="F34" s="13">
        <f>(C34*3+D34)/B34</f>
        <v>2</v>
      </c>
      <c r="G34" s="10" t="s">
        <v>9</v>
      </c>
    </row>
    <row r="35" spans="1:7" ht="15" customHeight="1" x14ac:dyDescent="0.25">
      <c r="A35" s="11">
        <v>1935</v>
      </c>
      <c r="B35" s="11">
        <v>6</v>
      </c>
      <c r="C35" s="11">
        <v>1</v>
      </c>
      <c r="D35" s="11">
        <v>2</v>
      </c>
      <c r="E35" s="11">
        <v>3</v>
      </c>
      <c r="F35" s="13">
        <f>(C35*3+D35)/B35</f>
        <v>0.83333333333333337</v>
      </c>
      <c r="G35" s="10" t="s">
        <v>9</v>
      </c>
    </row>
    <row r="36" spans="1:7" ht="15" customHeight="1" x14ac:dyDescent="0.25">
      <c r="A36" s="11">
        <v>1936</v>
      </c>
      <c r="B36" s="11">
        <v>8</v>
      </c>
      <c r="C36" s="11">
        <v>4</v>
      </c>
      <c r="D36" s="11">
        <v>2</v>
      </c>
      <c r="E36" s="11">
        <v>2</v>
      </c>
      <c r="F36" s="13">
        <f>(C36*3+D36)/B36</f>
        <v>1.75</v>
      </c>
      <c r="G36" s="10" t="s">
        <v>9</v>
      </c>
    </row>
    <row r="37" spans="1:7" ht="15" customHeight="1" x14ac:dyDescent="0.25">
      <c r="A37" s="11">
        <v>1937</v>
      </c>
      <c r="B37" s="11">
        <v>8</v>
      </c>
      <c r="C37" s="11">
        <v>4</v>
      </c>
      <c r="D37" s="11">
        <v>2</v>
      </c>
      <c r="E37" s="11">
        <v>2</v>
      </c>
      <c r="F37" s="13">
        <f>(C37*3+D37)/B37</f>
        <v>1.75</v>
      </c>
      <c r="G37" s="10" t="s">
        <v>9</v>
      </c>
    </row>
    <row r="38" spans="1:7" ht="15" customHeight="1" x14ac:dyDescent="0.25">
      <c r="A38" s="11">
        <v>1945</v>
      </c>
      <c r="B38" s="11">
        <v>3</v>
      </c>
      <c r="C38" s="11">
        <v>1</v>
      </c>
      <c r="D38" s="11">
        <v>0</v>
      </c>
      <c r="E38" s="11">
        <v>2</v>
      </c>
      <c r="F38" s="13">
        <f>(C38*3+D38)/B38</f>
        <v>1</v>
      </c>
      <c r="G38" s="10" t="s">
        <v>34</v>
      </c>
    </row>
    <row r="39" spans="1:7" ht="15" customHeight="1" x14ac:dyDescent="0.25">
      <c r="A39" s="11">
        <v>1946</v>
      </c>
      <c r="B39" s="11">
        <v>6</v>
      </c>
      <c r="C39" s="11">
        <v>1</v>
      </c>
      <c r="D39" s="11">
        <v>0</v>
      </c>
      <c r="E39" s="11">
        <v>5</v>
      </c>
      <c r="F39" s="13">
        <f>(C39*3+D39)/B39</f>
        <v>0.5</v>
      </c>
      <c r="G39" s="10" t="s">
        <v>27</v>
      </c>
    </row>
    <row r="40" spans="1:7" ht="15" customHeight="1" x14ac:dyDescent="0.25">
      <c r="A40" s="11">
        <v>1947</v>
      </c>
      <c r="B40" s="11">
        <v>4</v>
      </c>
      <c r="C40" s="11">
        <v>2</v>
      </c>
      <c r="D40" s="11">
        <v>0</v>
      </c>
      <c r="E40" s="11">
        <v>2</v>
      </c>
      <c r="F40" s="13">
        <f>(C40*3+D40)/B40</f>
        <v>1.5</v>
      </c>
      <c r="G40" s="10" t="s">
        <v>27</v>
      </c>
    </row>
    <row r="41" spans="1:7" ht="15" customHeight="1" x14ac:dyDescent="0.25">
      <c r="A41" s="11">
        <v>1948</v>
      </c>
      <c r="B41" s="11">
        <v>8</v>
      </c>
      <c r="C41" s="11">
        <v>4</v>
      </c>
      <c r="D41" s="11">
        <v>0</v>
      </c>
      <c r="E41" s="11">
        <v>4</v>
      </c>
      <c r="F41" s="13">
        <f>(C41*3+D41)/B41</f>
        <v>1.5</v>
      </c>
      <c r="G41" s="10" t="s">
        <v>35</v>
      </c>
    </row>
    <row r="42" spans="1:7" ht="15" customHeight="1" x14ac:dyDescent="0.25">
      <c r="A42" s="11">
        <v>1949</v>
      </c>
      <c r="B42" s="11">
        <v>7</v>
      </c>
      <c r="C42" s="11">
        <v>4</v>
      </c>
      <c r="D42" s="11">
        <v>0</v>
      </c>
      <c r="E42" s="11">
        <v>3</v>
      </c>
      <c r="F42" s="13">
        <f>(C42*3+D42)/B42</f>
        <v>1.7142857142857142</v>
      </c>
      <c r="G42" s="10" t="s">
        <v>14</v>
      </c>
    </row>
    <row r="43" spans="1:7" ht="15" customHeight="1" x14ac:dyDescent="0.25">
      <c r="A43" s="11">
        <v>1950</v>
      </c>
      <c r="B43" s="11">
        <v>7</v>
      </c>
      <c r="C43" s="11">
        <v>5</v>
      </c>
      <c r="D43" s="11">
        <v>1</v>
      </c>
      <c r="E43" s="11">
        <v>1</v>
      </c>
      <c r="F43" s="13">
        <f>(C43*3+D43)/B43</f>
        <v>2.2857142857142856</v>
      </c>
      <c r="G43" s="10" t="s">
        <v>14</v>
      </c>
    </row>
    <row r="44" spans="1:7" ht="15" customHeight="1" x14ac:dyDescent="0.25">
      <c r="A44" s="11">
        <v>1951</v>
      </c>
      <c r="B44" s="11">
        <v>6</v>
      </c>
      <c r="C44" s="11">
        <v>2</v>
      </c>
      <c r="D44" s="11">
        <v>3</v>
      </c>
      <c r="E44" s="11">
        <v>1</v>
      </c>
      <c r="F44" s="13">
        <f>(C44*3+D44)/B44</f>
        <v>1.5</v>
      </c>
      <c r="G44" s="10" t="s">
        <v>14</v>
      </c>
    </row>
    <row r="45" spans="1:7" ht="15" customHeight="1" x14ac:dyDescent="0.25">
      <c r="A45" s="11">
        <v>1952</v>
      </c>
      <c r="B45" s="11">
        <v>7</v>
      </c>
      <c r="C45" s="11">
        <v>2</v>
      </c>
      <c r="D45" s="11">
        <v>2</v>
      </c>
      <c r="E45" s="11">
        <v>3</v>
      </c>
      <c r="F45" s="13">
        <f>(C45*3+D45)/B45</f>
        <v>1.1428571428571428</v>
      </c>
      <c r="G45" s="10" t="s">
        <v>14</v>
      </c>
    </row>
    <row r="46" spans="1:7" ht="15" customHeight="1" x14ac:dyDescent="0.25">
      <c r="A46" s="11">
        <v>1953</v>
      </c>
      <c r="B46" s="11">
        <v>6</v>
      </c>
      <c r="C46" s="11">
        <v>1</v>
      </c>
      <c r="D46" s="11">
        <v>3</v>
      </c>
      <c r="E46" s="11">
        <v>2</v>
      </c>
      <c r="F46" s="13">
        <f>(C46*3+D46)/B46</f>
        <v>1</v>
      </c>
      <c r="G46" s="10" t="s">
        <v>14</v>
      </c>
    </row>
    <row r="47" spans="1:7" ht="15" customHeight="1" x14ac:dyDescent="0.25">
      <c r="A47" s="11">
        <v>1954</v>
      </c>
      <c r="B47" s="11">
        <v>11</v>
      </c>
      <c r="C47" s="11">
        <v>6</v>
      </c>
      <c r="D47" s="11">
        <v>1</v>
      </c>
      <c r="E47" s="11">
        <v>4</v>
      </c>
      <c r="F47" s="13">
        <f>(C47*3+D47)/B47</f>
        <v>1.7272727272727273</v>
      </c>
      <c r="G47" s="10" t="s">
        <v>14</v>
      </c>
    </row>
    <row r="48" spans="1:7" ht="15" customHeight="1" x14ac:dyDescent="0.25">
      <c r="A48" s="11">
        <v>1955</v>
      </c>
      <c r="B48" s="11">
        <v>7</v>
      </c>
      <c r="C48" s="11">
        <v>3</v>
      </c>
      <c r="D48" s="11">
        <v>1</v>
      </c>
      <c r="E48" s="11">
        <v>3</v>
      </c>
      <c r="F48" s="13">
        <f>(C48*3+D48)/B48</f>
        <v>1.4285714285714286</v>
      </c>
      <c r="G48" s="10" t="s">
        <v>36</v>
      </c>
    </row>
    <row r="49" spans="1:7" ht="15" customHeight="1" x14ac:dyDescent="0.25">
      <c r="A49" s="11">
        <v>1956</v>
      </c>
      <c r="B49" s="11">
        <v>7</v>
      </c>
      <c r="C49" s="11">
        <v>1</v>
      </c>
      <c r="D49" s="11">
        <v>2</v>
      </c>
      <c r="E49" s="11">
        <v>4</v>
      </c>
      <c r="F49" s="13">
        <f>(C49*3+D49)/B49</f>
        <v>0.7142857142857143</v>
      </c>
      <c r="G49" s="10" t="s">
        <v>37</v>
      </c>
    </row>
    <row r="50" spans="1:7" ht="15" customHeight="1" x14ac:dyDescent="0.25">
      <c r="A50" s="11">
        <v>1957</v>
      </c>
      <c r="B50" s="11">
        <v>8</v>
      </c>
      <c r="C50" s="11">
        <v>4</v>
      </c>
      <c r="D50" s="11">
        <v>3</v>
      </c>
      <c r="E50" s="11">
        <v>1</v>
      </c>
      <c r="F50" s="13">
        <f>(C50*3+D50)/B50</f>
        <v>1.875</v>
      </c>
      <c r="G50" s="10" t="s">
        <v>23</v>
      </c>
    </row>
    <row r="51" spans="1:7" ht="15" customHeight="1" x14ac:dyDescent="0.25">
      <c r="A51" s="11">
        <v>1958</v>
      </c>
      <c r="B51" s="11">
        <v>8</v>
      </c>
      <c r="C51" s="11">
        <v>2</v>
      </c>
      <c r="D51" s="11">
        <v>2</v>
      </c>
      <c r="E51" s="11">
        <v>4</v>
      </c>
      <c r="F51" s="13">
        <f>(C51*3+D51)/B51</f>
        <v>1</v>
      </c>
      <c r="G51" s="10" t="s">
        <v>23</v>
      </c>
    </row>
    <row r="52" spans="1:7" ht="15" customHeight="1" x14ac:dyDescent="0.25">
      <c r="A52" s="11">
        <v>1959</v>
      </c>
      <c r="B52" s="11">
        <v>6</v>
      </c>
      <c r="C52" s="11">
        <v>4</v>
      </c>
      <c r="D52" s="11">
        <v>0</v>
      </c>
      <c r="E52" s="11">
        <v>2</v>
      </c>
      <c r="F52" s="13">
        <f>(C52*3+D52)/B52</f>
        <v>2</v>
      </c>
      <c r="G52" s="10" t="s">
        <v>15</v>
      </c>
    </row>
    <row r="53" spans="1:7" ht="15" customHeight="1" x14ac:dyDescent="0.25">
      <c r="A53" s="11">
        <v>1960</v>
      </c>
      <c r="B53" s="11">
        <v>8</v>
      </c>
      <c r="C53" s="11">
        <v>5</v>
      </c>
      <c r="D53" s="11">
        <v>0</v>
      </c>
      <c r="E53" s="11">
        <v>3</v>
      </c>
      <c r="F53" s="13">
        <f>(C53*3+D53)/B53</f>
        <v>1.875</v>
      </c>
      <c r="G53" s="10" t="s">
        <v>15</v>
      </c>
    </row>
    <row r="54" spans="1:7" ht="15" customHeight="1" x14ac:dyDescent="0.25">
      <c r="A54" s="11">
        <v>1961</v>
      </c>
      <c r="B54" s="11">
        <v>5</v>
      </c>
      <c r="C54" s="11">
        <v>4</v>
      </c>
      <c r="D54" s="11">
        <v>0</v>
      </c>
      <c r="E54" s="11">
        <v>1</v>
      </c>
      <c r="F54" s="13">
        <f>(C54*3+D54)/B54</f>
        <v>2.4</v>
      </c>
      <c r="G54" s="10" t="s">
        <v>15</v>
      </c>
    </row>
    <row r="55" spans="1:7" ht="15" customHeight="1" x14ac:dyDescent="0.25">
      <c r="A55" s="11">
        <v>1962</v>
      </c>
      <c r="B55" s="11">
        <v>9</v>
      </c>
      <c r="C55" s="11">
        <v>2</v>
      </c>
      <c r="D55" s="11">
        <v>1</v>
      </c>
      <c r="E55" s="11">
        <v>6</v>
      </c>
      <c r="F55" s="13">
        <f>(C55*3+D55)/B55</f>
        <v>0.77777777777777779</v>
      </c>
      <c r="G55" s="10" t="s">
        <v>15</v>
      </c>
    </row>
    <row r="56" spans="1:7" ht="15" customHeight="1" x14ac:dyDescent="0.25">
      <c r="A56" s="11">
        <v>1963</v>
      </c>
      <c r="B56" s="11">
        <v>7</v>
      </c>
      <c r="C56" s="11">
        <v>1</v>
      </c>
      <c r="D56" s="11">
        <v>1</v>
      </c>
      <c r="E56" s="11">
        <v>5</v>
      </c>
      <c r="F56" s="13">
        <f>(C56*3+D56)/B56</f>
        <v>0.5714285714285714</v>
      </c>
      <c r="G56" s="10" t="s">
        <v>15</v>
      </c>
    </row>
    <row r="57" spans="1:7" ht="15" customHeight="1" x14ac:dyDescent="0.25">
      <c r="A57" s="11">
        <v>1964</v>
      </c>
      <c r="B57" s="11">
        <v>5</v>
      </c>
      <c r="C57" s="11">
        <v>3</v>
      </c>
      <c r="D57" s="11">
        <v>1</v>
      </c>
      <c r="E57" s="11">
        <v>1</v>
      </c>
      <c r="F57" s="13">
        <f>(C57*3+D57)/B57</f>
        <v>2</v>
      </c>
      <c r="G57" s="10" t="s">
        <v>38</v>
      </c>
    </row>
    <row r="58" spans="1:7" ht="15" customHeight="1" x14ac:dyDescent="0.25">
      <c r="A58" s="11">
        <v>1965</v>
      </c>
      <c r="B58" s="11">
        <v>8</v>
      </c>
      <c r="C58" s="11">
        <v>2</v>
      </c>
      <c r="D58" s="11">
        <v>2</v>
      </c>
      <c r="E58" s="11">
        <v>4</v>
      </c>
      <c r="F58" s="13">
        <f>(C58*3+D58)/B58</f>
        <v>1</v>
      </c>
      <c r="G58" s="10" t="s">
        <v>25</v>
      </c>
    </row>
    <row r="59" spans="1:7" ht="15" customHeight="1" x14ac:dyDescent="0.25">
      <c r="A59" s="11">
        <v>1966</v>
      </c>
      <c r="B59" s="11">
        <v>7</v>
      </c>
      <c r="C59" s="11">
        <v>2</v>
      </c>
      <c r="D59" s="11">
        <v>1</v>
      </c>
      <c r="E59" s="11">
        <v>4</v>
      </c>
      <c r="F59" s="13">
        <f>(C59*3+D59)/B59</f>
        <v>1</v>
      </c>
      <c r="G59" s="10" t="s">
        <v>25</v>
      </c>
    </row>
    <row r="60" spans="1:7" ht="15" customHeight="1" x14ac:dyDescent="0.25">
      <c r="A60" s="11">
        <v>1967</v>
      </c>
      <c r="B60" s="11">
        <v>7</v>
      </c>
      <c r="C60" s="11">
        <v>2</v>
      </c>
      <c r="D60" s="11">
        <v>1</v>
      </c>
      <c r="E60" s="11">
        <v>4</v>
      </c>
      <c r="F60" s="13">
        <f>(C60*3+D60)/B60</f>
        <v>1</v>
      </c>
      <c r="G60" s="10" t="s">
        <v>39</v>
      </c>
    </row>
    <row r="61" spans="1:7" ht="15" customHeight="1" x14ac:dyDescent="0.25">
      <c r="A61" s="11">
        <v>1968</v>
      </c>
      <c r="B61" s="11">
        <v>7</v>
      </c>
      <c r="C61" s="11">
        <v>1</v>
      </c>
      <c r="D61" s="11">
        <v>2</v>
      </c>
      <c r="E61" s="11">
        <v>4</v>
      </c>
      <c r="F61" s="13">
        <f>(C61*3+D61)/B61</f>
        <v>0.7142857142857143</v>
      </c>
      <c r="G61" s="10" t="s">
        <v>39</v>
      </c>
    </row>
    <row r="62" spans="1:7" ht="15" customHeight="1" x14ac:dyDescent="0.25">
      <c r="A62" s="11">
        <v>1969</v>
      </c>
      <c r="B62" s="11">
        <v>6</v>
      </c>
      <c r="C62" s="11">
        <v>3</v>
      </c>
      <c r="D62" s="11">
        <v>2</v>
      </c>
      <c r="E62" s="11">
        <v>1</v>
      </c>
      <c r="F62" s="13">
        <f>(C62*3+D62)/B62</f>
        <v>1.8333333333333333</v>
      </c>
      <c r="G62" s="10" t="s">
        <v>13</v>
      </c>
    </row>
    <row r="63" spans="1:7" ht="15" customHeight="1" x14ac:dyDescent="0.25">
      <c r="A63" s="11">
        <v>1970</v>
      </c>
      <c r="B63" s="11">
        <v>7</v>
      </c>
      <c r="C63" s="11">
        <v>1</v>
      </c>
      <c r="D63" s="11">
        <v>2</v>
      </c>
      <c r="E63" s="11">
        <v>4</v>
      </c>
      <c r="F63" s="13">
        <f>(C63*3+D63)/B63</f>
        <v>0.7142857142857143</v>
      </c>
      <c r="G63" s="10" t="s">
        <v>13</v>
      </c>
    </row>
    <row r="64" spans="1:7" ht="15" customHeight="1" x14ac:dyDescent="0.25">
      <c r="A64" s="11">
        <v>1971</v>
      </c>
      <c r="B64" s="11">
        <v>7</v>
      </c>
      <c r="C64" s="11">
        <v>3</v>
      </c>
      <c r="D64" s="11">
        <v>2</v>
      </c>
      <c r="E64" s="11">
        <v>2</v>
      </c>
      <c r="F64" s="13">
        <f>(C64*3+D64)/B64</f>
        <v>1.5714285714285714</v>
      </c>
      <c r="G64" s="10" t="s">
        <v>13</v>
      </c>
    </row>
    <row r="65" spans="1:7" ht="15" customHeight="1" x14ac:dyDescent="0.25">
      <c r="A65" s="11">
        <v>1972</v>
      </c>
      <c r="B65" s="11">
        <v>6</v>
      </c>
      <c r="C65" s="11">
        <v>3</v>
      </c>
      <c r="D65" s="11">
        <v>2</v>
      </c>
      <c r="E65" s="11">
        <v>1</v>
      </c>
      <c r="F65" s="13">
        <f>(C65*3+D65)/B65</f>
        <v>1.8333333333333333</v>
      </c>
      <c r="G65" s="10" t="s">
        <v>13</v>
      </c>
    </row>
    <row r="66" spans="1:7" ht="15" customHeight="1" x14ac:dyDescent="0.25">
      <c r="A66" s="11">
        <v>1973</v>
      </c>
      <c r="B66" s="11">
        <v>7</v>
      </c>
      <c r="C66" s="11">
        <v>1</v>
      </c>
      <c r="D66" s="11">
        <v>2</v>
      </c>
      <c r="E66" s="11">
        <v>4</v>
      </c>
      <c r="F66" s="13">
        <f>(C66*3+D66)/B66</f>
        <v>0.7142857142857143</v>
      </c>
      <c r="G66" s="10" t="s">
        <v>13</v>
      </c>
    </row>
    <row r="67" spans="1:7" ht="15" customHeight="1" x14ac:dyDescent="0.25">
      <c r="A67" s="11">
        <v>1974</v>
      </c>
      <c r="B67" s="11">
        <v>6</v>
      </c>
      <c r="C67" s="11">
        <v>3</v>
      </c>
      <c r="D67" s="11">
        <v>3</v>
      </c>
      <c r="E67" s="11">
        <v>0</v>
      </c>
      <c r="F67" s="13">
        <f>(C67*3+D67)/B67</f>
        <v>2</v>
      </c>
      <c r="G67" s="10" t="s">
        <v>13</v>
      </c>
    </row>
    <row r="68" spans="1:7" ht="15" customHeight="1" x14ac:dyDescent="0.25">
      <c r="A68" s="11">
        <v>1975</v>
      </c>
      <c r="B68" s="11">
        <v>7</v>
      </c>
      <c r="C68" s="11">
        <v>2</v>
      </c>
      <c r="D68" s="11">
        <v>2</v>
      </c>
      <c r="E68" s="11">
        <v>3</v>
      </c>
      <c r="F68" s="13">
        <f>(C68*3+D68)/B68</f>
        <v>1.1428571428571428</v>
      </c>
      <c r="G68" s="10" t="s">
        <v>13</v>
      </c>
    </row>
    <row r="69" spans="1:7" ht="15" customHeight="1" x14ac:dyDescent="0.25">
      <c r="A69" s="11">
        <v>1976</v>
      </c>
      <c r="B69" s="11">
        <v>8</v>
      </c>
      <c r="C69" s="11">
        <v>5</v>
      </c>
      <c r="D69" s="11">
        <v>0</v>
      </c>
      <c r="E69" s="11">
        <v>3</v>
      </c>
      <c r="F69" s="13">
        <f>(C69*3+D69)/B69</f>
        <v>1.875</v>
      </c>
      <c r="G69" s="10" t="s">
        <v>19</v>
      </c>
    </row>
    <row r="70" spans="1:7" ht="15" customHeight="1" x14ac:dyDescent="0.25">
      <c r="A70" s="11">
        <v>1977</v>
      </c>
      <c r="B70" s="11">
        <v>8</v>
      </c>
      <c r="C70" s="11">
        <v>5</v>
      </c>
      <c r="D70" s="11">
        <v>3</v>
      </c>
      <c r="E70" s="11">
        <v>0</v>
      </c>
      <c r="F70" s="13">
        <f>(C70*3+D70)/B70</f>
        <v>2.25</v>
      </c>
      <c r="G70" s="10" t="s">
        <v>19</v>
      </c>
    </row>
    <row r="71" spans="1:7" ht="15" customHeight="1" x14ac:dyDescent="0.25">
      <c r="A71" s="11">
        <v>1978</v>
      </c>
      <c r="B71" s="11">
        <v>13</v>
      </c>
      <c r="C71" s="11">
        <v>6</v>
      </c>
      <c r="D71" s="11">
        <v>1</v>
      </c>
      <c r="E71" s="11">
        <v>6</v>
      </c>
      <c r="F71" s="13">
        <f>(C71*3+D71)/B71</f>
        <v>1.4615384615384615</v>
      </c>
      <c r="G71" s="10" t="s">
        <v>19</v>
      </c>
    </row>
    <row r="72" spans="1:7" ht="15" customHeight="1" x14ac:dyDescent="0.25">
      <c r="A72" s="11">
        <v>1979</v>
      </c>
      <c r="B72" s="11">
        <v>8</v>
      </c>
      <c r="C72" s="11">
        <v>5</v>
      </c>
      <c r="D72" s="11">
        <v>3</v>
      </c>
      <c r="E72" s="11">
        <v>0</v>
      </c>
      <c r="F72" s="13">
        <f>(C72*3+D72)/B72</f>
        <v>2.25</v>
      </c>
      <c r="G72" s="10" t="s">
        <v>20</v>
      </c>
    </row>
    <row r="73" spans="1:7" ht="15" customHeight="1" x14ac:dyDescent="0.25">
      <c r="A73" s="11">
        <v>1980</v>
      </c>
      <c r="B73" s="11">
        <v>7</v>
      </c>
      <c r="C73" s="11">
        <v>4</v>
      </c>
      <c r="D73" s="11">
        <v>1</v>
      </c>
      <c r="E73" s="11">
        <v>2</v>
      </c>
      <c r="F73" s="13">
        <f>(C73*3+D73)/B73</f>
        <v>1.8571428571428572</v>
      </c>
      <c r="G73" s="10" t="s">
        <v>20</v>
      </c>
    </row>
    <row r="74" spans="1:7" ht="15" customHeight="1" x14ac:dyDescent="0.25">
      <c r="A74" s="11">
        <v>1981</v>
      </c>
      <c r="B74" s="11">
        <v>6</v>
      </c>
      <c r="C74" s="11">
        <v>2</v>
      </c>
      <c r="D74" s="11">
        <v>2</v>
      </c>
      <c r="E74" s="11">
        <v>2</v>
      </c>
      <c r="F74" s="13">
        <f>(C74*3+D74)/B74</f>
        <v>1.3333333333333333</v>
      </c>
      <c r="G74" s="10" t="s">
        <v>20</v>
      </c>
    </row>
    <row r="75" spans="1:7" ht="15" customHeight="1" x14ac:dyDescent="0.25">
      <c r="A75" s="11">
        <v>1982</v>
      </c>
      <c r="B75" s="11">
        <v>11</v>
      </c>
      <c r="C75" s="11">
        <v>8</v>
      </c>
      <c r="D75" s="11">
        <v>1</v>
      </c>
      <c r="E75" s="11">
        <v>2</v>
      </c>
      <c r="F75" s="13">
        <f>(C75*3+D75)/B75</f>
        <v>2.2727272727272729</v>
      </c>
      <c r="G75" s="10" t="s">
        <v>40</v>
      </c>
    </row>
    <row r="76" spans="1:7" ht="15" customHeight="1" x14ac:dyDescent="0.25">
      <c r="A76" s="11">
        <v>1983</v>
      </c>
      <c r="B76" s="11">
        <v>6</v>
      </c>
      <c r="C76" s="11">
        <v>1</v>
      </c>
      <c r="D76" s="11">
        <v>2</v>
      </c>
      <c r="E76" s="11">
        <v>3</v>
      </c>
      <c r="F76" s="13">
        <f>(C76*3+D76)/B76</f>
        <v>0.83333333333333337</v>
      </c>
      <c r="G76" s="10" t="s">
        <v>26</v>
      </c>
    </row>
    <row r="77" spans="1:7" ht="15" customHeight="1" x14ac:dyDescent="0.25">
      <c r="A77" s="11">
        <v>1984</v>
      </c>
      <c r="B77" s="11">
        <v>6</v>
      </c>
      <c r="C77" s="11">
        <v>2</v>
      </c>
      <c r="D77" s="11">
        <v>1</v>
      </c>
      <c r="E77" s="11">
        <v>3</v>
      </c>
      <c r="F77" s="13">
        <f>(C77*3+D77)/B77</f>
        <v>1.1666666666666667</v>
      </c>
      <c r="G77" s="10" t="s">
        <v>26</v>
      </c>
    </row>
    <row r="78" spans="1:7" ht="15" customHeight="1" x14ac:dyDescent="0.25">
      <c r="A78" s="11">
        <v>1985</v>
      </c>
      <c r="B78" s="11">
        <v>6</v>
      </c>
      <c r="C78" s="11">
        <v>1</v>
      </c>
      <c r="D78" s="11">
        <v>2</v>
      </c>
      <c r="E78" s="11">
        <v>3</v>
      </c>
      <c r="F78" s="13">
        <f>(C78*3+D78)/B78</f>
        <v>0.83333333333333337</v>
      </c>
      <c r="G78" s="10" t="s">
        <v>22</v>
      </c>
    </row>
    <row r="79" spans="1:7" ht="15" customHeight="1" x14ac:dyDescent="0.25">
      <c r="A79" s="11">
        <v>1986</v>
      </c>
      <c r="B79" s="11">
        <v>6</v>
      </c>
      <c r="C79" s="11">
        <v>3</v>
      </c>
      <c r="D79" s="11">
        <v>1</v>
      </c>
      <c r="E79" s="11">
        <v>2</v>
      </c>
      <c r="F79" s="13">
        <f>(C79*3+D79)/B79</f>
        <v>1.6666666666666667</v>
      </c>
      <c r="G79" s="10" t="s">
        <v>22</v>
      </c>
    </row>
    <row r="80" spans="1:7" ht="15" customHeight="1" x14ac:dyDescent="0.25">
      <c r="A80" s="11">
        <v>1987</v>
      </c>
      <c r="B80" s="11">
        <v>6</v>
      </c>
      <c r="C80" s="11">
        <v>1</v>
      </c>
      <c r="D80" s="11">
        <v>2</v>
      </c>
      <c r="E80" s="11">
        <v>3</v>
      </c>
      <c r="F80" s="13">
        <f>(C80*3+D80)/B80</f>
        <v>0.83333333333333337</v>
      </c>
      <c r="G80" s="10" t="s">
        <v>22</v>
      </c>
    </row>
    <row r="81" spans="1:7" ht="15" customHeight="1" x14ac:dyDescent="0.25">
      <c r="A81" s="11">
        <v>1988</v>
      </c>
      <c r="B81" s="11">
        <v>9</v>
      </c>
      <c r="C81" s="11">
        <v>3</v>
      </c>
      <c r="D81" s="11">
        <v>2</v>
      </c>
      <c r="E81" s="11">
        <v>4</v>
      </c>
      <c r="F81" s="13">
        <f>(C81*3+D81)/B81</f>
        <v>1.2222222222222223</v>
      </c>
      <c r="G81" s="10" t="s">
        <v>10</v>
      </c>
    </row>
    <row r="82" spans="1:7" ht="15" customHeight="1" x14ac:dyDescent="0.25">
      <c r="A82" s="11">
        <v>1989</v>
      </c>
      <c r="B82" s="11">
        <v>10</v>
      </c>
      <c r="C82" s="11">
        <v>3</v>
      </c>
      <c r="D82" s="11">
        <v>3</v>
      </c>
      <c r="E82" s="11">
        <v>4</v>
      </c>
      <c r="F82" s="13">
        <f>(C82*3+D82)/B82</f>
        <v>1.2</v>
      </c>
      <c r="G82" s="10" t="s">
        <v>10</v>
      </c>
    </row>
    <row r="83" spans="1:7" ht="15" customHeight="1" x14ac:dyDescent="0.25">
      <c r="A83" s="11">
        <v>1990</v>
      </c>
      <c r="B83" s="11">
        <v>12</v>
      </c>
      <c r="C83" s="11">
        <v>4</v>
      </c>
      <c r="D83" s="11">
        <v>3</v>
      </c>
      <c r="E83" s="11">
        <v>5</v>
      </c>
      <c r="F83" s="13">
        <f>(C83*3+D83)/B83</f>
        <v>1.25</v>
      </c>
      <c r="G83" s="10" t="s">
        <v>10</v>
      </c>
    </row>
    <row r="84" spans="1:7" ht="15" customHeight="1" x14ac:dyDescent="0.25">
      <c r="A84" s="11">
        <v>1991</v>
      </c>
      <c r="B84" s="11">
        <v>8</v>
      </c>
      <c r="C84" s="11">
        <v>1</v>
      </c>
      <c r="D84" s="11">
        <v>2</v>
      </c>
      <c r="E84" s="11">
        <v>5</v>
      </c>
      <c r="F84" s="13">
        <f>(C84*3+D84)/B84</f>
        <v>0.625</v>
      </c>
      <c r="G84" s="10" t="s">
        <v>41</v>
      </c>
    </row>
    <row r="85" spans="1:7" ht="15" customHeight="1" x14ac:dyDescent="0.25">
      <c r="A85" s="11">
        <v>1992</v>
      </c>
      <c r="B85" s="11">
        <v>10</v>
      </c>
      <c r="C85" s="11">
        <v>2</v>
      </c>
      <c r="D85" s="11">
        <v>4</v>
      </c>
      <c r="E85" s="11">
        <v>4</v>
      </c>
      <c r="F85" s="13">
        <f>(C85*3+D85)/B85</f>
        <v>1</v>
      </c>
      <c r="G85" s="10" t="s">
        <v>42</v>
      </c>
    </row>
    <row r="86" spans="1:7" ht="15" customHeight="1" x14ac:dyDescent="0.25">
      <c r="A86" s="11">
        <v>1993</v>
      </c>
      <c r="B86" s="11">
        <v>9</v>
      </c>
      <c r="C86" s="11">
        <v>3</v>
      </c>
      <c r="D86" s="11">
        <v>2</v>
      </c>
      <c r="E86" s="11">
        <v>4</v>
      </c>
      <c r="F86" s="13">
        <f>(C86*3+D86)/B86</f>
        <v>1.2222222222222223</v>
      </c>
      <c r="G86" s="10" t="s">
        <v>12</v>
      </c>
    </row>
    <row r="87" spans="1:7" ht="15" customHeight="1" x14ac:dyDescent="0.25">
      <c r="A87" s="11">
        <v>1994</v>
      </c>
      <c r="B87" s="11">
        <v>8</v>
      </c>
      <c r="C87" s="11">
        <v>2</v>
      </c>
      <c r="D87" s="11">
        <v>1</v>
      </c>
      <c r="E87" s="11">
        <v>5</v>
      </c>
      <c r="F87" s="13">
        <f>(C87*3+D87)/B87</f>
        <v>0.875</v>
      </c>
      <c r="G87" s="10" t="s">
        <v>12</v>
      </c>
    </row>
    <row r="88" spans="1:7" ht="15" customHeight="1" x14ac:dyDescent="0.25">
      <c r="A88" s="11">
        <v>1995</v>
      </c>
      <c r="B88" s="11">
        <v>7</v>
      </c>
      <c r="C88" s="11">
        <v>4</v>
      </c>
      <c r="D88" s="11">
        <v>1</v>
      </c>
      <c r="E88" s="11">
        <v>2</v>
      </c>
      <c r="F88" s="13">
        <f>(C88*3+D88)/B88</f>
        <v>1.8571428571428572</v>
      </c>
      <c r="G88" s="10" t="s">
        <v>12</v>
      </c>
    </row>
    <row r="89" spans="1:7" ht="15" customHeight="1" x14ac:dyDescent="0.25">
      <c r="A89" s="11">
        <v>1996</v>
      </c>
      <c r="B89" s="11">
        <v>6</v>
      </c>
      <c r="C89" s="11">
        <v>5</v>
      </c>
      <c r="D89" s="11">
        <v>1</v>
      </c>
      <c r="E89" s="11">
        <v>0</v>
      </c>
      <c r="F89" s="13">
        <f>(C89*3+D89)/B89</f>
        <v>2.6666666666666665</v>
      </c>
      <c r="G89" s="10" t="s">
        <v>12</v>
      </c>
    </row>
    <row r="90" spans="1:7" ht="15" customHeight="1" x14ac:dyDescent="0.25">
      <c r="A90" s="11">
        <v>1997</v>
      </c>
      <c r="B90" s="11">
        <v>8</v>
      </c>
      <c r="C90" s="11">
        <v>6</v>
      </c>
      <c r="D90" s="11">
        <v>0</v>
      </c>
      <c r="E90" s="11">
        <v>2</v>
      </c>
      <c r="F90" s="13">
        <f>(C90*3+D90)/B90</f>
        <v>2.25</v>
      </c>
      <c r="G90" s="10" t="s">
        <v>12</v>
      </c>
    </row>
    <row r="91" spans="1:7" ht="15" customHeight="1" x14ac:dyDescent="0.25">
      <c r="A91" s="11">
        <v>1998</v>
      </c>
      <c r="B91" s="11">
        <v>11</v>
      </c>
      <c r="C91" s="11">
        <v>4</v>
      </c>
      <c r="D91" s="11">
        <v>4</v>
      </c>
      <c r="E91" s="11">
        <v>3</v>
      </c>
      <c r="F91" s="13">
        <f>(C91*3+D91)/B91</f>
        <v>1.4545454545454546</v>
      </c>
      <c r="G91" s="10" t="s">
        <v>12</v>
      </c>
    </row>
    <row r="92" spans="1:7" ht="15" customHeight="1" x14ac:dyDescent="0.25">
      <c r="A92" s="11">
        <v>1999</v>
      </c>
      <c r="B92" s="11">
        <v>7</v>
      </c>
      <c r="C92" s="11">
        <v>3</v>
      </c>
      <c r="D92" s="11">
        <v>1</v>
      </c>
      <c r="E92" s="11">
        <v>3</v>
      </c>
      <c r="F92" s="13">
        <f>(C92*3+D92)/B92</f>
        <v>1.4285714285714286</v>
      </c>
      <c r="G92" s="10" t="s">
        <v>12</v>
      </c>
    </row>
    <row r="93" spans="1:7" ht="15" customHeight="1" x14ac:dyDescent="0.25">
      <c r="A93" s="11">
        <v>2000</v>
      </c>
      <c r="B93" s="11">
        <v>7</v>
      </c>
      <c r="C93" s="11">
        <v>2</v>
      </c>
      <c r="D93" s="11">
        <v>3</v>
      </c>
      <c r="E93" s="11">
        <v>2</v>
      </c>
      <c r="F93" s="13">
        <f>(C93*3+D93)/B93</f>
        <v>1.2857142857142858</v>
      </c>
      <c r="G93" s="10" t="s">
        <v>21</v>
      </c>
    </row>
    <row r="94" spans="1:7" ht="15" customHeight="1" x14ac:dyDescent="0.25">
      <c r="A94" s="11">
        <v>2001</v>
      </c>
      <c r="B94" s="11">
        <v>10</v>
      </c>
      <c r="C94" s="11">
        <v>3</v>
      </c>
      <c r="D94" s="11">
        <v>2</v>
      </c>
      <c r="E94" s="11">
        <v>5</v>
      </c>
      <c r="F94" s="13">
        <f>(C94*3+D94)/B94</f>
        <v>1.1000000000000001</v>
      </c>
      <c r="G94" s="10" t="s">
        <v>21</v>
      </c>
    </row>
    <row r="95" spans="1:7" ht="15" customHeight="1" x14ac:dyDescent="0.25">
      <c r="A95" s="11">
        <v>2002</v>
      </c>
      <c r="B95" s="11">
        <v>8</v>
      </c>
      <c r="C95" s="11">
        <v>3</v>
      </c>
      <c r="D95" s="11">
        <v>1</v>
      </c>
      <c r="E95" s="11">
        <v>4</v>
      </c>
      <c r="F95" s="13">
        <f>(C95*3+D95)/B95</f>
        <v>1.25</v>
      </c>
      <c r="G95" s="10" t="s">
        <v>17</v>
      </c>
    </row>
    <row r="96" spans="1:7" ht="15" customHeight="1" x14ac:dyDescent="0.25">
      <c r="A96" s="11">
        <v>2003</v>
      </c>
      <c r="B96" s="11">
        <v>8</v>
      </c>
      <c r="C96" s="11">
        <v>3</v>
      </c>
      <c r="D96" s="11">
        <v>1</v>
      </c>
      <c r="E96" s="11">
        <v>4</v>
      </c>
      <c r="F96" s="13">
        <f>(C96*3+D96)/B96</f>
        <v>1.25</v>
      </c>
      <c r="G96" s="10" t="s">
        <v>17</v>
      </c>
    </row>
    <row r="97" spans="1:7" ht="15" customHeight="1" x14ac:dyDescent="0.25">
      <c r="A97" s="11">
        <v>2004</v>
      </c>
      <c r="B97" s="11">
        <v>8</v>
      </c>
      <c r="C97" s="11">
        <v>2</v>
      </c>
      <c r="D97" s="11">
        <v>4</v>
      </c>
      <c r="E97" s="11">
        <v>2</v>
      </c>
      <c r="F97" s="13">
        <f>(C97*3+D97)/B97</f>
        <v>1.25</v>
      </c>
      <c r="G97" s="10" t="s">
        <v>17</v>
      </c>
    </row>
    <row r="98" spans="1:7" ht="15" customHeight="1" x14ac:dyDescent="0.25">
      <c r="A98" s="11">
        <v>2005</v>
      </c>
      <c r="B98" s="11">
        <v>9</v>
      </c>
      <c r="C98" s="11">
        <v>3</v>
      </c>
      <c r="D98" s="11">
        <v>4</v>
      </c>
      <c r="E98" s="11">
        <v>2</v>
      </c>
      <c r="F98" s="13">
        <f>(C98*3+D98)/B98</f>
        <v>1.4444444444444444</v>
      </c>
      <c r="G98" s="10" t="s">
        <v>17</v>
      </c>
    </row>
    <row r="99" spans="1:7" ht="15" customHeight="1" x14ac:dyDescent="0.25">
      <c r="A99" s="11">
        <v>2006</v>
      </c>
      <c r="B99" s="11">
        <v>8</v>
      </c>
      <c r="C99" s="11">
        <v>3</v>
      </c>
      <c r="D99" s="11">
        <v>1</v>
      </c>
      <c r="E99" s="11">
        <v>4</v>
      </c>
      <c r="F99" s="13">
        <f>(C99*3+D99)/B99</f>
        <v>1.25</v>
      </c>
      <c r="G99" s="10" t="s">
        <v>10</v>
      </c>
    </row>
    <row r="100" spans="1:7" ht="15" customHeight="1" x14ac:dyDescent="0.25">
      <c r="A100" s="11">
        <v>2007</v>
      </c>
      <c r="B100" s="11">
        <v>12</v>
      </c>
      <c r="C100" s="11">
        <v>1</v>
      </c>
      <c r="D100" s="11">
        <v>6</v>
      </c>
      <c r="E100" s="11">
        <v>5</v>
      </c>
      <c r="F100" s="13">
        <f>(C100*3+D100)/B100</f>
        <v>0.75</v>
      </c>
      <c r="G100" s="10" t="s">
        <v>10</v>
      </c>
    </row>
    <row r="101" spans="1:7" ht="15" customHeight="1" x14ac:dyDescent="0.25">
      <c r="A101" s="11">
        <v>2008</v>
      </c>
      <c r="B101" s="11">
        <v>13</v>
      </c>
      <c r="C101" s="11">
        <v>2</v>
      </c>
      <c r="D101" s="11">
        <v>4</v>
      </c>
      <c r="E101" s="11">
        <v>7</v>
      </c>
      <c r="F101" s="13">
        <f>(C101*3+D101)/B101</f>
        <v>0.76923076923076927</v>
      </c>
      <c r="G101" s="10" t="s">
        <v>10</v>
      </c>
    </row>
    <row r="102" spans="1:7" ht="15" customHeight="1" x14ac:dyDescent="0.25">
      <c r="A102" s="11">
        <v>2009</v>
      </c>
      <c r="B102" s="11">
        <v>9</v>
      </c>
      <c r="C102" s="11">
        <v>3</v>
      </c>
      <c r="D102" s="11">
        <v>1</v>
      </c>
      <c r="E102" s="11">
        <v>5</v>
      </c>
      <c r="F102" s="13">
        <f>(C102*3+D102)/B102</f>
        <v>1.1111111111111112</v>
      </c>
      <c r="G102" s="10" t="s">
        <v>43</v>
      </c>
    </row>
    <row r="103" spans="1:7" ht="15" customHeight="1" x14ac:dyDescent="0.25">
      <c r="A103" s="11">
        <v>2010</v>
      </c>
      <c r="B103" s="11">
        <v>7</v>
      </c>
      <c r="C103" s="11">
        <v>3</v>
      </c>
      <c r="D103" s="11">
        <v>1</v>
      </c>
      <c r="E103" s="11">
        <v>3</v>
      </c>
      <c r="F103" s="13">
        <f>(C103*3+D103)/B103</f>
        <v>1.4285714285714286</v>
      </c>
      <c r="G103" s="10" t="s">
        <v>18</v>
      </c>
    </row>
    <row r="104" spans="1:7" ht="15" customHeight="1" x14ac:dyDescent="0.25">
      <c r="A104" s="11">
        <v>2011</v>
      </c>
      <c r="B104" s="11">
        <v>11</v>
      </c>
      <c r="C104" s="11">
        <v>2</v>
      </c>
      <c r="D104" s="11">
        <v>2</v>
      </c>
      <c r="E104" s="11">
        <v>7</v>
      </c>
      <c r="F104" s="13">
        <f>(C104*3+D104)/B104</f>
        <v>0.72727272727272729</v>
      </c>
      <c r="G104" s="10" t="s">
        <v>18</v>
      </c>
    </row>
    <row r="105" spans="1:7" ht="15" customHeight="1" x14ac:dyDescent="0.25">
      <c r="A105" s="11">
        <v>2012</v>
      </c>
      <c r="B105" s="11">
        <v>8</v>
      </c>
      <c r="C105" s="11">
        <v>4</v>
      </c>
      <c r="D105" s="11">
        <v>2</v>
      </c>
      <c r="E105" s="11">
        <v>2</v>
      </c>
      <c r="F105" s="13">
        <f>(C105*3+D105)/B105</f>
        <v>1.75</v>
      </c>
      <c r="G105" s="10" t="s">
        <v>11</v>
      </c>
    </row>
    <row r="106" spans="1:7" ht="15" customHeight="1" x14ac:dyDescent="0.25">
      <c r="A106" s="11">
        <v>2013</v>
      </c>
      <c r="B106" s="11">
        <v>10</v>
      </c>
      <c r="C106" s="11">
        <v>5</v>
      </c>
      <c r="D106" s="11">
        <v>1</v>
      </c>
      <c r="E106" s="11">
        <v>4</v>
      </c>
      <c r="F106" s="13">
        <f>(C106*3+D106)/B106</f>
        <v>1.6</v>
      </c>
      <c r="G106" s="10" t="s">
        <v>11</v>
      </c>
    </row>
    <row r="107" spans="1:7" ht="15" customHeight="1" x14ac:dyDescent="0.25">
      <c r="A107" s="11">
        <v>2014</v>
      </c>
      <c r="B107" s="11">
        <v>8</v>
      </c>
      <c r="C107" s="11">
        <v>4</v>
      </c>
      <c r="D107" s="11">
        <v>3</v>
      </c>
      <c r="E107" s="11">
        <v>1</v>
      </c>
      <c r="F107" s="13">
        <f>(C107*3+D107)/B107</f>
        <v>1.875</v>
      </c>
      <c r="G107" s="10" t="s">
        <v>11</v>
      </c>
    </row>
    <row r="108" spans="1:7" ht="15" customHeight="1" x14ac:dyDescent="0.25">
      <c r="A108" s="11">
        <v>2015</v>
      </c>
      <c r="B108" s="11">
        <v>8</v>
      </c>
      <c r="C108" s="11">
        <v>6</v>
      </c>
      <c r="D108" s="11">
        <v>1</v>
      </c>
      <c r="E108" s="11">
        <v>1</v>
      </c>
      <c r="F108" s="13">
        <f>(C108*3+D108)/B108</f>
        <v>2.375</v>
      </c>
      <c r="G108" s="10" t="s">
        <v>11</v>
      </c>
    </row>
    <row r="109" spans="1:7" ht="15" customHeight="1" x14ac:dyDescent="0.25">
      <c r="A109" s="11">
        <v>2016</v>
      </c>
      <c r="B109" s="11">
        <v>12</v>
      </c>
      <c r="C109" s="11">
        <v>3</v>
      </c>
      <c r="D109" s="11">
        <v>3</v>
      </c>
      <c r="E109" s="11">
        <v>6</v>
      </c>
      <c r="F109" s="13">
        <f>(C109*3+D109)/B109</f>
        <v>1</v>
      </c>
      <c r="G109" s="10" t="s">
        <v>11</v>
      </c>
    </row>
    <row r="110" spans="1:7" ht="15" customHeight="1" x14ac:dyDescent="0.25">
      <c r="A110" s="11">
        <v>2017</v>
      </c>
      <c r="B110" s="11">
        <v>7</v>
      </c>
      <c r="C110" s="11">
        <v>3</v>
      </c>
      <c r="D110" s="11">
        <v>2</v>
      </c>
      <c r="E110" s="11">
        <v>1</v>
      </c>
      <c r="F110" s="13">
        <f>(C110*3+D110)/B110</f>
        <v>1.5714285714285714</v>
      </c>
      <c r="G110" s="10" t="s">
        <v>11</v>
      </c>
    </row>
  </sheetData>
  <autoFilter ref="A1:G1" xr:uid="{BF486748-C4F5-4A97-BBF5-C3D2F90F53F7}">
    <sortState ref="A2:G110">
      <sortCondition ref="A1"/>
    </sortState>
  </autoFilter>
  <conditionalFormatting sqref="F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{687334B1-C228-42F1-BDA2-B72729D4638A}</x14:id>
        </ext>
      </extLst>
    </cfRule>
  </conditionalFormatting>
  <conditionalFormatting sqref="F1:F104857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{485FE535-13AC-4BE3-B44B-58B44A24896F}</x14:id>
        </ext>
      </extLs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87334B1-C228-42F1-BDA2-B72729D463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</xm:sqref>
        </x14:conditionalFormatting>
        <x14:conditionalFormatting xmlns:xm="http://schemas.microsoft.com/office/excel/2006/main">
          <x14:cfRule type="dataBar" id="{485FE535-13AC-4BE3-B44B-58B44A2489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F1:F1048576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E5823-E293-413E-ADEF-835E22507173}">
  <dimension ref="A1:N20"/>
  <sheetViews>
    <sheetView workbookViewId="0">
      <selection activeCell="G20" sqref="G20"/>
    </sheetView>
  </sheetViews>
  <sheetFormatPr baseColWidth="10" defaultRowHeight="13.5" customHeight="1" x14ac:dyDescent="0.25"/>
  <cols>
    <col min="1" max="1" width="6.85546875" customWidth="1"/>
    <col min="2" max="2" width="22.28515625" customWidth="1"/>
    <col min="3" max="4" width="11.42578125" customWidth="1"/>
    <col min="5" max="5" width="14.5703125" customWidth="1"/>
    <col min="6" max="10" width="11.42578125" customWidth="1"/>
    <col min="11" max="11" width="12.85546875" style="4" customWidth="1"/>
    <col min="12" max="12" width="0" style="4" hidden="1" customWidth="1"/>
    <col min="13" max="13" width="13" style="4" hidden="1" customWidth="1"/>
    <col min="14" max="14" width="13.140625" style="4" customWidth="1"/>
  </cols>
  <sheetData>
    <row r="1" spans="1:14" ht="13.5" customHeight="1" x14ac:dyDescent="0.25">
      <c r="A1" s="14" t="s">
        <v>31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29</v>
      </c>
      <c r="L1" s="6" t="s">
        <v>30</v>
      </c>
      <c r="M1" s="15" t="s">
        <v>44</v>
      </c>
      <c r="N1" s="6" t="s">
        <v>28</v>
      </c>
    </row>
    <row r="2" spans="1:14" ht="13.5" customHeight="1" x14ac:dyDescent="0.25">
      <c r="A2" s="5">
        <f t="shared" ref="A2:A20" si="0">YEAR(C2)</f>
        <v>1902</v>
      </c>
      <c r="B2" s="1" t="s">
        <v>16</v>
      </c>
      <c r="C2" s="7">
        <v>1016</v>
      </c>
      <c r="D2" s="7">
        <v>13644</v>
      </c>
      <c r="E2" s="3">
        <v>32</v>
      </c>
      <c r="F2" s="8">
        <v>12</v>
      </c>
      <c r="G2" s="8">
        <v>6</v>
      </c>
      <c r="H2" s="8">
        <v>14</v>
      </c>
      <c r="I2" s="8">
        <v>63</v>
      </c>
      <c r="J2" s="8">
        <v>84</v>
      </c>
      <c r="K2" s="4">
        <f t="shared" ref="K2:K20" si="1">+(F2*3+G2)/E2</f>
        <v>1.3125</v>
      </c>
      <c r="L2" s="4">
        <f t="shared" ref="L2:L20" si="2">+I2/E2</f>
        <v>1.96875</v>
      </c>
      <c r="M2" s="4">
        <f t="shared" ref="M2:M20" si="3">+J2/E2</f>
        <v>2.625</v>
      </c>
      <c r="N2" s="4">
        <f t="shared" ref="N2:N20" si="4">(+I2-J2)/E2</f>
        <v>-0.65625</v>
      </c>
    </row>
    <row r="3" spans="1:14" ht="13.5" customHeight="1" x14ac:dyDescent="0.25">
      <c r="A3" s="1">
        <f t="shared" si="0"/>
        <v>1913</v>
      </c>
      <c r="B3" s="1" t="s">
        <v>9</v>
      </c>
      <c r="C3" s="2">
        <v>4915</v>
      </c>
      <c r="D3" s="2">
        <v>13539</v>
      </c>
      <c r="E3" s="3">
        <v>132</v>
      </c>
      <c r="F3" s="3">
        <v>70</v>
      </c>
      <c r="G3" s="3">
        <v>30</v>
      </c>
      <c r="H3" s="3">
        <v>32</v>
      </c>
      <c r="I3" s="3">
        <v>338</v>
      </c>
      <c r="J3" s="3">
        <v>209</v>
      </c>
      <c r="K3" s="4">
        <f t="shared" si="1"/>
        <v>1.8181818181818181</v>
      </c>
      <c r="L3" s="4">
        <f t="shared" si="2"/>
        <v>2.5606060606060606</v>
      </c>
      <c r="M3" s="4">
        <f t="shared" si="3"/>
        <v>1.5833333333333333</v>
      </c>
      <c r="N3" s="4">
        <f t="shared" si="4"/>
        <v>0.97727272727272729</v>
      </c>
    </row>
    <row r="4" spans="1:14" ht="13.5" customHeight="1" x14ac:dyDescent="0.25">
      <c r="A4" s="5">
        <f t="shared" si="0"/>
        <v>1916</v>
      </c>
      <c r="B4" s="1" t="s">
        <v>24</v>
      </c>
      <c r="C4" s="2">
        <v>6119</v>
      </c>
      <c r="D4" s="2">
        <v>13812</v>
      </c>
      <c r="E4" s="3">
        <v>17</v>
      </c>
      <c r="F4" s="3">
        <v>5</v>
      </c>
      <c r="G4" s="3">
        <v>3</v>
      </c>
      <c r="H4" s="3">
        <v>9</v>
      </c>
      <c r="I4" s="3">
        <v>30</v>
      </c>
      <c r="J4" s="3">
        <v>38</v>
      </c>
      <c r="K4" s="4">
        <f t="shared" si="1"/>
        <v>1.0588235294117647</v>
      </c>
      <c r="L4" s="4">
        <f t="shared" si="2"/>
        <v>1.7647058823529411</v>
      </c>
      <c r="M4" s="4">
        <f t="shared" si="3"/>
        <v>2.2352941176470589</v>
      </c>
      <c r="N4" s="4">
        <f t="shared" si="4"/>
        <v>-0.47058823529411764</v>
      </c>
    </row>
    <row r="5" spans="1:14" ht="13.5" customHeight="1" x14ac:dyDescent="0.25">
      <c r="A5" s="5">
        <f t="shared" si="0"/>
        <v>1945</v>
      </c>
      <c r="B5" s="1" t="s">
        <v>27</v>
      </c>
      <c r="C5" s="2">
        <v>16777</v>
      </c>
      <c r="D5" s="2">
        <v>17480</v>
      </c>
      <c r="E5" s="3">
        <v>11</v>
      </c>
      <c r="F5" s="3">
        <v>4</v>
      </c>
      <c r="G5" s="3">
        <v>0</v>
      </c>
      <c r="H5" s="3">
        <v>7</v>
      </c>
      <c r="I5" s="3">
        <v>26</v>
      </c>
      <c r="J5" s="3">
        <v>28</v>
      </c>
      <c r="K5" s="4">
        <f t="shared" si="1"/>
        <v>1.0909090909090908</v>
      </c>
      <c r="L5" s="4">
        <f t="shared" si="2"/>
        <v>2.3636363636363638</v>
      </c>
      <c r="M5" s="4">
        <f t="shared" si="3"/>
        <v>2.5454545454545454</v>
      </c>
      <c r="N5" s="4">
        <f t="shared" si="4"/>
        <v>-0.18181818181818182</v>
      </c>
    </row>
    <row r="6" spans="1:14" ht="13.5" customHeight="1" x14ac:dyDescent="0.25">
      <c r="A6" s="5">
        <f t="shared" si="0"/>
        <v>1948</v>
      </c>
      <c r="B6" s="1" t="s">
        <v>14</v>
      </c>
      <c r="C6" s="2">
        <v>17809</v>
      </c>
      <c r="D6" s="2">
        <v>20042</v>
      </c>
      <c r="E6" s="3">
        <v>47</v>
      </c>
      <c r="F6" s="3">
        <v>21</v>
      </c>
      <c r="G6" s="3">
        <v>10</v>
      </c>
      <c r="H6" s="3">
        <v>16</v>
      </c>
      <c r="I6" s="3">
        <v>119</v>
      </c>
      <c r="J6" s="3">
        <v>87</v>
      </c>
      <c r="K6" s="4">
        <f t="shared" si="1"/>
        <v>1.553191489361702</v>
      </c>
      <c r="L6" s="4">
        <f t="shared" si="2"/>
        <v>2.5319148936170213</v>
      </c>
      <c r="M6" s="4">
        <f t="shared" si="3"/>
        <v>1.8510638297872339</v>
      </c>
      <c r="N6" s="4">
        <f t="shared" si="4"/>
        <v>0.68085106382978722</v>
      </c>
    </row>
    <row r="7" spans="1:14" ht="13.5" customHeight="1" x14ac:dyDescent="0.25">
      <c r="A7" s="5">
        <f t="shared" si="0"/>
        <v>1956</v>
      </c>
      <c r="B7" s="5" t="s">
        <v>45</v>
      </c>
      <c r="C7" s="2">
        <v>20577</v>
      </c>
      <c r="D7" s="2">
        <v>21351</v>
      </c>
      <c r="E7" s="3">
        <v>18</v>
      </c>
      <c r="F7" s="3">
        <v>7</v>
      </c>
      <c r="G7" s="3">
        <v>6</v>
      </c>
      <c r="H7" s="3">
        <v>5</v>
      </c>
      <c r="I7" s="3">
        <v>37</v>
      </c>
      <c r="J7" s="3">
        <v>28</v>
      </c>
      <c r="K7" s="4">
        <f t="shared" si="1"/>
        <v>1.5</v>
      </c>
      <c r="L7" s="4">
        <f t="shared" si="2"/>
        <v>2.0555555555555554</v>
      </c>
      <c r="M7" s="4">
        <f t="shared" si="3"/>
        <v>1.5555555555555556</v>
      </c>
      <c r="N7" s="4">
        <f t="shared" si="4"/>
        <v>0.5</v>
      </c>
    </row>
    <row r="8" spans="1:14" ht="13.5" customHeight="1" x14ac:dyDescent="0.25">
      <c r="A8" s="5">
        <f t="shared" si="0"/>
        <v>1958</v>
      </c>
      <c r="B8" s="1" t="s">
        <v>15</v>
      </c>
      <c r="C8" s="2">
        <v>21508</v>
      </c>
      <c r="D8" s="2">
        <v>23359</v>
      </c>
      <c r="E8" s="3">
        <v>36</v>
      </c>
      <c r="F8" s="3">
        <v>16</v>
      </c>
      <c r="G8" s="3">
        <v>3</v>
      </c>
      <c r="H8" s="3">
        <v>17</v>
      </c>
      <c r="I8" s="3">
        <v>60</v>
      </c>
      <c r="J8" s="3">
        <v>67</v>
      </c>
      <c r="K8" s="4">
        <f t="shared" si="1"/>
        <v>1.4166666666666667</v>
      </c>
      <c r="L8" s="4">
        <f t="shared" si="2"/>
        <v>1.6666666666666667</v>
      </c>
      <c r="M8" s="4">
        <f t="shared" si="3"/>
        <v>1.8611111111111112</v>
      </c>
      <c r="N8" s="4">
        <f t="shared" si="4"/>
        <v>-0.19444444444444445</v>
      </c>
    </row>
    <row r="9" spans="1:14" ht="13.5" customHeight="1" x14ac:dyDescent="0.25">
      <c r="A9" s="5">
        <f t="shared" si="0"/>
        <v>1965</v>
      </c>
      <c r="B9" s="1" t="s">
        <v>25</v>
      </c>
      <c r="C9" s="2">
        <v>23825</v>
      </c>
      <c r="D9" s="2">
        <v>24410</v>
      </c>
      <c r="E9" s="3">
        <v>15</v>
      </c>
      <c r="F9" s="3">
        <v>4</v>
      </c>
      <c r="G9" s="3">
        <v>3</v>
      </c>
      <c r="H9" s="3">
        <v>8</v>
      </c>
      <c r="I9" s="3">
        <v>12</v>
      </c>
      <c r="J9" s="3">
        <v>23</v>
      </c>
      <c r="K9" s="4">
        <f t="shared" si="1"/>
        <v>1</v>
      </c>
      <c r="L9" s="4">
        <f t="shared" si="2"/>
        <v>0.8</v>
      </c>
      <c r="M9" s="4">
        <f t="shared" si="3"/>
        <v>1.5333333333333334</v>
      </c>
      <c r="N9" s="4">
        <f t="shared" si="4"/>
        <v>-0.73333333333333328</v>
      </c>
    </row>
    <row r="10" spans="1:14" ht="13.5" customHeight="1" x14ac:dyDescent="0.25">
      <c r="A10" s="5">
        <f t="shared" si="0"/>
        <v>1968</v>
      </c>
      <c r="B10" s="1" t="s">
        <v>13</v>
      </c>
      <c r="C10" s="2">
        <v>25005</v>
      </c>
      <c r="D10" s="2">
        <v>27661</v>
      </c>
      <c r="E10" s="3">
        <v>49</v>
      </c>
      <c r="F10" s="3">
        <v>15</v>
      </c>
      <c r="G10" s="3">
        <v>16</v>
      </c>
      <c r="H10" s="3">
        <v>18</v>
      </c>
      <c r="I10" s="3">
        <v>58</v>
      </c>
      <c r="J10" s="3">
        <v>62</v>
      </c>
      <c r="K10" s="4">
        <f t="shared" si="1"/>
        <v>1.2448979591836735</v>
      </c>
      <c r="L10" s="4">
        <f t="shared" si="2"/>
        <v>1.1836734693877551</v>
      </c>
      <c r="M10" s="4">
        <f t="shared" si="3"/>
        <v>1.2653061224489797</v>
      </c>
      <c r="N10" s="4">
        <f t="shared" si="4"/>
        <v>-8.1632653061224483E-2</v>
      </c>
    </row>
    <row r="11" spans="1:14" ht="13.5" customHeight="1" x14ac:dyDescent="0.25">
      <c r="A11" s="5">
        <f t="shared" si="0"/>
        <v>1975</v>
      </c>
      <c r="B11" s="1" t="s">
        <v>22</v>
      </c>
      <c r="C11" s="2">
        <v>27682</v>
      </c>
      <c r="D11" s="2">
        <v>32099</v>
      </c>
      <c r="E11" s="3">
        <v>20</v>
      </c>
      <c r="F11" s="3">
        <v>6</v>
      </c>
      <c r="G11" s="3">
        <v>5</v>
      </c>
      <c r="H11" s="3">
        <v>9</v>
      </c>
      <c r="I11" s="3">
        <v>26</v>
      </c>
      <c r="J11" s="3">
        <v>31</v>
      </c>
      <c r="K11" s="4">
        <f t="shared" si="1"/>
        <v>1.1499999999999999</v>
      </c>
      <c r="L11" s="4">
        <f t="shared" si="2"/>
        <v>1.3</v>
      </c>
      <c r="M11" s="4">
        <f t="shared" si="3"/>
        <v>1.55</v>
      </c>
      <c r="N11" s="4">
        <f t="shared" si="4"/>
        <v>-0.25</v>
      </c>
    </row>
    <row r="12" spans="1:14" ht="13.5" customHeight="1" x14ac:dyDescent="0.25">
      <c r="A12" s="5">
        <f t="shared" si="0"/>
        <v>1976</v>
      </c>
      <c r="B12" s="1" t="s">
        <v>19</v>
      </c>
      <c r="C12" s="2">
        <v>27878</v>
      </c>
      <c r="D12" s="2">
        <v>28662</v>
      </c>
      <c r="E12" s="3">
        <v>26</v>
      </c>
      <c r="F12" s="3">
        <v>14</v>
      </c>
      <c r="G12" s="3">
        <v>4</v>
      </c>
      <c r="H12" s="3">
        <v>8</v>
      </c>
      <c r="I12" s="3">
        <v>40</v>
      </c>
      <c r="J12" s="3">
        <v>26</v>
      </c>
      <c r="K12" s="4">
        <f t="shared" si="1"/>
        <v>1.7692307692307692</v>
      </c>
      <c r="L12" s="4">
        <f t="shared" si="2"/>
        <v>1.5384615384615385</v>
      </c>
      <c r="M12" s="4">
        <f t="shared" si="3"/>
        <v>1</v>
      </c>
      <c r="N12" s="4">
        <f t="shared" si="4"/>
        <v>0.53846153846153844</v>
      </c>
    </row>
    <row r="13" spans="1:14" ht="13.5" customHeight="1" x14ac:dyDescent="0.25">
      <c r="A13" s="5">
        <f t="shared" si="0"/>
        <v>1978</v>
      </c>
      <c r="B13" s="1" t="s">
        <v>20</v>
      </c>
      <c r="C13" s="2">
        <v>28732</v>
      </c>
      <c r="D13" s="2">
        <v>29901</v>
      </c>
      <c r="E13" s="3">
        <v>24</v>
      </c>
      <c r="F13" s="3">
        <v>13</v>
      </c>
      <c r="G13" s="3">
        <v>6</v>
      </c>
      <c r="H13" s="3">
        <v>5</v>
      </c>
      <c r="I13" s="3">
        <v>43</v>
      </c>
      <c r="J13" s="3">
        <v>25</v>
      </c>
      <c r="K13" s="4">
        <f t="shared" si="1"/>
        <v>1.875</v>
      </c>
      <c r="L13" s="4">
        <f t="shared" si="2"/>
        <v>1.7916666666666667</v>
      </c>
      <c r="M13" s="4">
        <f t="shared" si="3"/>
        <v>1.0416666666666667</v>
      </c>
      <c r="N13" s="4">
        <f t="shared" si="4"/>
        <v>0.75</v>
      </c>
    </row>
    <row r="14" spans="1:14" ht="13.5" customHeight="1" x14ac:dyDescent="0.25">
      <c r="A14" s="5">
        <f t="shared" si="0"/>
        <v>1982</v>
      </c>
      <c r="B14" s="1" t="s">
        <v>26</v>
      </c>
      <c r="C14" s="2">
        <v>30216</v>
      </c>
      <c r="D14" s="2">
        <v>31000</v>
      </c>
      <c r="E14" s="3">
        <v>15</v>
      </c>
      <c r="F14" s="3">
        <v>6</v>
      </c>
      <c r="G14" s="3">
        <v>3</v>
      </c>
      <c r="H14" s="3">
        <v>6</v>
      </c>
      <c r="I14" s="3">
        <v>22</v>
      </c>
      <c r="J14" s="3">
        <v>20</v>
      </c>
      <c r="K14" s="4">
        <f t="shared" si="1"/>
        <v>1.4</v>
      </c>
      <c r="L14" s="4">
        <f t="shared" si="2"/>
        <v>1.4666666666666666</v>
      </c>
      <c r="M14" s="4">
        <f t="shared" si="3"/>
        <v>1.3333333333333333</v>
      </c>
      <c r="N14" s="4">
        <f t="shared" si="4"/>
        <v>0.13333333333333333</v>
      </c>
    </row>
    <row r="15" spans="1:14" ht="13.5" customHeight="1" x14ac:dyDescent="0.25">
      <c r="A15" s="5">
        <f t="shared" si="0"/>
        <v>1988</v>
      </c>
      <c r="B15" s="1" t="s">
        <v>10</v>
      </c>
      <c r="C15" s="2">
        <v>32178</v>
      </c>
      <c r="D15" s="2">
        <v>39615</v>
      </c>
      <c r="E15" s="3">
        <v>56</v>
      </c>
      <c r="F15" s="3">
        <v>15</v>
      </c>
      <c r="G15" s="3">
        <v>16</v>
      </c>
      <c r="H15" s="3">
        <v>25</v>
      </c>
      <c r="I15" s="3">
        <v>65</v>
      </c>
      <c r="J15" s="3">
        <v>78</v>
      </c>
      <c r="K15" s="4">
        <f t="shared" si="1"/>
        <v>1.0892857142857142</v>
      </c>
      <c r="L15" s="4">
        <f t="shared" si="2"/>
        <v>1.1607142857142858</v>
      </c>
      <c r="M15" s="4">
        <f t="shared" si="3"/>
        <v>1.3928571428571428</v>
      </c>
      <c r="N15" s="4">
        <f t="shared" si="4"/>
        <v>-0.23214285714285715</v>
      </c>
    </row>
    <row r="16" spans="1:14" ht="13.5" customHeight="1" x14ac:dyDescent="0.25">
      <c r="A16" s="5">
        <f t="shared" si="0"/>
        <v>1991</v>
      </c>
      <c r="B16" s="1" t="s">
        <v>18</v>
      </c>
      <c r="C16" s="2">
        <v>33527</v>
      </c>
      <c r="D16" s="2">
        <v>40792</v>
      </c>
      <c r="E16" s="3">
        <v>26</v>
      </c>
      <c r="F16" s="3">
        <v>7</v>
      </c>
      <c r="G16" s="3">
        <v>4</v>
      </c>
      <c r="H16" s="3">
        <v>15</v>
      </c>
      <c r="I16" s="3">
        <v>31</v>
      </c>
      <c r="J16" s="3">
        <v>46</v>
      </c>
      <c r="K16" s="4">
        <f t="shared" si="1"/>
        <v>0.96153846153846156</v>
      </c>
      <c r="L16" s="4">
        <f t="shared" si="2"/>
        <v>1.1923076923076923</v>
      </c>
      <c r="M16" s="4">
        <f t="shared" si="3"/>
        <v>1.7692307692307692</v>
      </c>
      <c r="N16" s="4">
        <f t="shared" si="4"/>
        <v>-0.57692307692307687</v>
      </c>
    </row>
    <row r="17" spans="1:14" ht="13.5" customHeight="1" x14ac:dyDescent="0.25">
      <c r="A17" s="5">
        <f t="shared" si="0"/>
        <v>1993</v>
      </c>
      <c r="B17" s="1" t="s">
        <v>12</v>
      </c>
      <c r="C17" s="2">
        <v>34038</v>
      </c>
      <c r="D17" s="2">
        <v>36246</v>
      </c>
      <c r="E17" s="3">
        <v>51</v>
      </c>
      <c r="F17" s="3">
        <v>25</v>
      </c>
      <c r="G17" s="3">
        <v>9</v>
      </c>
      <c r="H17" s="3">
        <v>17</v>
      </c>
      <c r="I17" s="3">
        <v>96</v>
      </c>
      <c r="J17" s="3">
        <v>73</v>
      </c>
      <c r="K17" s="4">
        <f t="shared" si="1"/>
        <v>1.6470588235294117</v>
      </c>
      <c r="L17" s="4">
        <f t="shared" si="2"/>
        <v>1.8823529411764706</v>
      </c>
      <c r="M17" s="4">
        <f t="shared" si="3"/>
        <v>1.4313725490196079</v>
      </c>
      <c r="N17" s="4">
        <f t="shared" si="4"/>
        <v>0.45098039215686275</v>
      </c>
    </row>
    <row r="18" spans="1:14" ht="13.5" customHeight="1" x14ac:dyDescent="0.25">
      <c r="A18" s="5">
        <f t="shared" si="0"/>
        <v>1999</v>
      </c>
      <c r="B18" s="1" t="s">
        <v>21</v>
      </c>
      <c r="C18" s="2">
        <v>36278</v>
      </c>
      <c r="D18" s="2">
        <v>37209</v>
      </c>
      <c r="E18" s="3">
        <v>22</v>
      </c>
      <c r="F18" s="3">
        <v>7</v>
      </c>
      <c r="G18" s="3">
        <v>6</v>
      </c>
      <c r="H18" s="3">
        <v>9</v>
      </c>
      <c r="I18" s="3">
        <v>31</v>
      </c>
      <c r="J18" s="3">
        <v>35</v>
      </c>
      <c r="K18" s="4">
        <f t="shared" si="1"/>
        <v>1.2272727272727273</v>
      </c>
      <c r="L18" s="4">
        <f t="shared" si="2"/>
        <v>1.4090909090909092</v>
      </c>
      <c r="M18" s="4">
        <f t="shared" si="3"/>
        <v>1.5909090909090908</v>
      </c>
      <c r="N18" s="4">
        <f t="shared" si="4"/>
        <v>-0.18181818181818182</v>
      </c>
    </row>
    <row r="19" spans="1:14" ht="13.5" customHeight="1" x14ac:dyDescent="0.25">
      <c r="A19" s="5">
        <f t="shared" si="0"/>
        <v>2002</v>
      </c>
      <c r="B19" s="1" t="s">
        <v>17</v>
      </c>
      <c r="C19" s="2">
        <v>37342</v>
      </c>
      <c r="D19" s="2">
        <v>38602</v>
      </c>
      <c r="E19" s="3">
        <v>31</v>
      </c>
      <c r="F19" s="3">
        <v>10</v>
      </c>
      <c r="G19" s="3">
        <v>10</v>
      </c>
      <c r="H19" s="3">
        <v>11</v>
      </c>
      <c r="I19" s="3">
        <v>47</v>
      </c>
      <c r="J19" s="3">
        <v>46</v>
      </c>
      <c r="K19" s="4">
        <f t="shared" si="1"/>
        <v>1.2903225806451613</v>
      </c>
      <c r="L19" s="4">
        <f t="shared" si="2"/>
        <v>1.5161290322580645</v>
      </c>
      <c r="M19" s="4">
        <f t="shared" si="3"/>
        <v>1.4838709677419355</v>
      </c>
      <c r="N19" s="4">
        <f t="shared" si="4"/>
        <v>3.2258064516129031E-2</v>
      </c>
    </row>
    <row r="20" spans="1:14" ht="13.5" customHeight="1" x14ac:dyDescent="0.25">
      <c r="A20" s="16">
        <f t="shared" si="0"/>
        <v>2011</v>
      </c>
      <c r="B20" s="16" t="s">
        <v>11</v>
      </c>
      <c r="C20" s="2">
        <v>40862</v>
      </c>
      <c r="D20" s="2">
        <v>43017.864583333336</v>
      </c>
      <c r="E20" s="3">
        <v>54</v>
      </c>
      <c r="F20" s="3">
        <v>25</v>
      </c>
      <c r="G20" s="3">
        <v>13</v>
      </c>
      <c r="H20" s="3">
        <v>16</v>
      </c>
      <c r="I20" s="3">
        <v>77</v>
      </c>
      <c r="J20" s="3">
        <v>59</v>
      </c>
      <c r="K20" s="4">
        <f t="shared" si="1"/>
        <v>1.6296296296296295</v>
      </c>
      <c r="L20" s="4">
        <f t="shared" si="2"/>
        <v>1.4259259259259258</v>
      </c>
      <c r="M20" s="4">
        <f t="shared" si="3"/>
        <v>1.0925925925925926</v>
      </c>
      <c r="N20" s="4">
        <f t="shared" si="4"/>
        <v>0.33333333333333331</v>
      </c>
    </row>
  </sheetData>
  <autoFilter ref="A1:O1" xr:uid="{CCBE4434-AC59-4276-9CED-E558E817B722}">
    <sortState ref="A2:O20">
      <sortCondition ref="A1"/>
    </sortState>
  </autoFilter>
  <conditionalFormatting sqref="K3:N20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{496BE6A8-E364-463E-AAE1-64B618A8F816}</x14:id>
        </ext>
      </extLst>
    </cfRule>
  </conditionalFormatting>
  <conditionalFormatting sqref="E1:E1048576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{C0F27290-9486-4E80-AF42-74214D9A2EF9}</x14:id>
        </ext>
      </extLst>
    </cfRule>
  </conditionalFormatting>
  <conditionalFormatting sqref="K2:N20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{01932867-564D-4F28-9711-A61E3589F65D}</x14:id>
        </ext>
      </extLst>
    </cfRule>
  </conditionalFormatting>
  <conditionalFormatting sqref="K1:K104857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{C3CC2864-88C7-4BFF-8931-C47651C141CF}</x14:id>
        </ext>
      </extLst>
    </cfRule>
  </conditionalFormatting>
  <conditionalFormatting sqref="M1:M104857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{31DDDB38-26B9-404B-A107-0AA0142F3DC7}</x14:id>
        </ext>
      </extLst>
    </cfRule>
  </conditionalFormatting>
  <pageMargins left="0.7" right="0.7" top="0.78740157499999996" bottom="0.78740157499999996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6BE6A8-E364-463E-AAE1-64B618A8F8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K3:N20</xm:sqref>
        </x14:conditionalFormatting>
        <x14:conditionalFormatting xmlns:xm="http://schemas.microsoft.com/office/excel/2006/main">
          <x14:cfRule type="dataBar" id="{C0F27290-9486-4E80-AF42-74214D9A2EF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E1:E1048576</xm:sqref>
        </x14:conditionalFormatting>
        <x14:conditionalFormatting xmlns:xm="http://schemas.microsoft.com/office/excel/2006/main">
          <x14:cfRule type="dataBar" id="{01932867-564D-4F28-9711-A61E3589F6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K2:N20</xm:sqref>
        </x14:conditionalFormatting>
        <x14:conditionalFormatting xmlns:xm="http://schemas.microsoft.com/office/excel/2006/main">
          <x14:cfRule type="dataBar" id="{C3CC2864-88C7-4BFF-8931-C47651C141C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K1:K1048576</xm:sqref>
        </x14:conditionalFormatting>
        <x14:conditionalFormatting xmlns:xm="http://schemas.microsoft.com/office/excel/2006/main">
          <x14:cfRule type="dataBar" id="{31DDDB38-26B9-404B-A107-0AA0142F3DC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M1:M1048576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9CA12-C770-4DE5-BD5C-806BDCC9DEA4}">
  <dimension ref="A1:Y55"/>
  <sheetViews>
    <sheetView workbookViewId="0">
      <selection activeCell="G3" sqref="G3"/>
    </sheetView>
  </sheetViews>
  <sheetFormatPr baseColWidth="10" defaultRowHeight="16.5" customHeight="1" x14ac:dyDescent="0.25"/>
  <cols>
    <col min="1" max="1" width="11.42578125" style="19"/>
    <col min="2" max="2" width="4" customWidth="1"/>
    <col min="3" max="3" width="3.42578125" customWidth="1"/>
    <col min="4" max="4" width="4.28515625" customWidth="1"/>
    <col min="5" max="5" width="22.5703125" customWidth="1"/>
  </cols>
  <sheetData>
    <row r="1" spans="1:25" ht="16.5" customHeight="1" x14ac:dyDescent="0.25">
      <c r="A1" s="18" t="s">
        <v>46</v>
      </c>
      <c r="B1" s="17" t="s">
        <v>47</v>
      </c>
      <c r="C1" s="17" t="s">
        <v>103</v>
      </c>
      <c r="D1" s="17" t="s">
        <v>48</v>
      </c>
      <c r="E1" s="17" t="s">
        <v>49</v>
      </c>
    </row>
    <row r="2" spans="1:25" s="22" customFormat="1" ht="16.5" customHeight="1" x14ac:dyDescent="0.25">
      <c r="A2" s="20">
        <v>40862</v>
      </c>
      <c r="B2" s="21" t="s">
        <v>50</v>
      </c>
      <c r="C2" s="21" t="s">
        <v>92</v>
      </c>
      <c r="D2" s="21" t="s">
        <v>51</v>
      </c>
      <c r="E2" s="21" t="s">
        <v>52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s="22" customFormat="1" ht="16.5" customHeight="1" x14ac:dyDescent="0.25">
      <c r="A3" s="23">
        <v>40968</v>
      </c>
      <c r="B3" s="24" t="s">
        <v>53</v>
      </c>
      <c r="C3" s="24" t="s">
        <v>104</v>
      </c>
      <c r="D3" s="24" t="s">
        <v>54</v>
      </c>
      <c r="E3" s="24" t="s">
        <v>55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22" customFormat="1" ht="16.5" customHeight="1" x14ac:dyDescent="0.25">
      <c r="A4" s="23">
        <v>41061</v>
      </c>
      <c r="B4" s="24" t="s">
        <v>56</v>
      </c>
      <c r="C4" s="24" t="s">
        <v>104</v>
      </c>
      <c r="D4" s="24" t="s">
        <v>54</v>
      </c>
      <c r="E4" s="24" t="s">
        <v>52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s="22" customFormat="1" ht="16.5" customHeight="1" x14ac:dyDescent="0.25">
      <c r="A5" s="26">
        <v>41065</v>
      </c>
      <c r="B5" s="27" t="s">
        <v>57</v>
      </c>
      <c r="C5" s="27" t="s">
        <v>105</v>
      </c>
      <c r="D5" s="27" t="s">
        <v>54</v>
      </c>
      <c r="E5" s="27" t="s">
        <v>58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s="22" customFormat="1" ht="16.5" customHeight="1" x14ac:dyDescent="0.25">
      <c r="A6" s="23">
        <v>41136</v>
      </c>
      <c r="B6" s="24" t="s">
        <v>59</v>
      </c>
      <c r="C6" s="24" t="s">
        <v>104</v>
      </c>
      <c r="D6" s="24" t="s">
        <v>54</v>
      </c>
      <c r="E6" s="24" t="s">
        <v>60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s="22" customFormat="1" ht="16.5" customHeight="1" x14ac:dyDescent="0.25">
      <c r="A7" s="20">
        <v>41163</v>
      </c>
      <c r="B7" s="21" t="s">
        <v>50</v>
      </c>
      <c r="C7" s="21" t="s">
        <v>92</v>
      </c>
      <c r="D7" s="21" t="s">
        <v>54</v>
      </c>
      <c r="E7" s="21" t="s">
        <v>61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22" customFormat="1" ht="16.5" customHeight="1" x14ac:dyDescent="0.25">
      <c r="A8" s="26">
        <v>41194</v>
      </c>
      <c r="B8" s="27" t="s">
        <v>57</v>
      </c>
      <c r="C8" s="27" t="s">
        <v>105</v>
      </c>
      <c r="D8" s="27" t="s">
        <v>51</v>
      </c>
      <c r="E8" s="27" t="s">
        <v>62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22" customFormat="1" ht="16.5" customHeight="1" x14ac:dyDescent="0.25">
      <c r="A9" s="23">
        <v>41198</v>
      </c>
      <c r="B9" s="24" t="s">
        <v>63</v>
      </c>
      <c r="C9" s="24" t="s">
        <v>104</v>
      </c>
      <c r="D9" s="24" t="s">
        <v>54</v>
      </c>
      <c r="E9" s="24" t="s">
        <v>62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22" customFormat="1" ht="16.5" customHeight="1" x14ac:dyDescent="0.25">
      <c r="A10" s="20">
        <v>41227</v>
      </c>
      <c r="B10" s="21" t="s">
        <v>64</v>
      </c>
      <c r="C10" s="21" t="s">
        <v>92</v>
      </c>
      <c r="D10" s="21" t="s">
        <v>54</v>
      </c>
      <c r="E10" s="21" t="s">
        <v>65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22" customFormat="1" ht="16.5" customHeight="1" x14ac:dyDescent="0.25">
      <c r="A11" s="20">
        <v>41311</v>
      </c>
      <c r="B11" s="21" t="s">
        <v>50</v>
      </c>
      <c r="C11" s="21" t="s">
        <v>92</v>
      </c>
      <c r="D11" s="21" t="s">
        <v>51</v>
      </c>
      <c r="E11" s="21" t="s">
        <v>66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22" customFormat="1" ht="16.5" customHeight="1" x14ac:dyDescent="0.25">
      <c r="A12" s="23">
        <v>41355</v>
      </c>
      <c r="B12" s="24" t="s">
        <v>67</v>
      </c>
      <c r="C12" s="24" t="s">
        <v>104</v>
      </c>
      <c r="D12" s="24" t="s">
        <v>54</v>
      </c>
      <c r="E12" s="24" t="s">
        <v>68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22" customFormat="1" ht="16.5" customHeight="1" x14ac:dyDescent="0.25">
      <c r="A13" s="26">
        <v>41359</v>
      </c>
      <c r="B13" s="27" t="s">
        <v>69</v>
      </c>
      <c r="C13" s="27" t="s">
        <v>105</v>
      </c>
      <c r="D13" s="27" t="s">
        <v>51</v>
      </c>
      <c r="E13" s="27" t="s">
        <v>70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22" customFormat="1" ht="16.5" customHeight="1" x14ac:dyDescent="0.25">
      <c r="A14" s="23">
        <v>41432</v>
      </c>
      <c r="B14" s="24" t="s">
        <v>71</v>
      </c>
      <c r="C14" s="24" t="s">
        <v>104</v>
      </c>
      <c r="D14" s="24" t="s">
        <v>54</v>
      </c>
      <c r="E14" s="24" t="s">
        <v>72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22" customFormat="1" ht="16.5" customHeight="1" x14ac:dyDescent="0.25">
      <c r="A15" s="20">
        <v>41500</v>
      </c>
      <c r="B15" s="21" t="s">
        <v>73</v>
      </c>
      <c r="C15" s="21" t="s">
        <v>92</v>
      </c>
      <c r="D15" s="21" t="s">
        <v>54</v>
      </c>
      <c r="E15" s="21" t="s">
        <v>74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22" customFormat="1" ht="16.5" customHeight="1" x14ac:dyDescent="0.25">
      <c r="A16" s="20">
        <v>41523</v>
      </c>
      <c r="B16" s="21" t="s">
        <v>64</v>
      </c>
      <c r="C16" s="21" t="s">
        <v>92</v>
      </c>
      <c r="D16" s="21" t="s">
        <v>51</v>
      </c>
      <c r="E16" s="21" t="s">
        <v>61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22" customFormat="1" ht="16.5" customHeight="1" x14ac:dyDescent="0.25">
      <c r="A17" s="23">
        <v>41527</v>
      </c>
      <c r="B17" s="24" t="s">
        <v>75</v>
      </c>
      <c r="C17" s="24" t="s">
        <v>104</v>
      </c>
      <c r="D17" s="24" t="s">
        <v>54</v>
      </c>
      <c r="E17" s="24" t="s">
        <v>70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25" customFormat="1" ht="16.5" customHeight="1" x14ac:dyDescent="0.25">
      <c r="A18" s="20">
        <v>41558</v>
      </c>
      <c r="B18" s="21" t="s">
        <v>50</v>
      </c>
      <c r="C18" s="21" t="s">
        <v>92</v>
      </c>
      <c r="D18" s="21" t="s">
        <v>51</v>
      </c>
      <c r="E18" s="21" t="s">
        <v>72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25" customFormat="1" ht="16.5" customHeight="1" x14ac:dyDescent="0.25">
      <c r="A19" s="23">
        <v>41562</v>
      </c>
      <c r="B19" s="24" t="s">
        <v>76</v>
      </c>
      <c r="C19" s="24" t="s">
        <v>104</v>
      </c>
      <c r="D19" s="24" t="s">
        <v>51</v>
      </c>
      <c r="E19" s="24" t="s">
        <v>68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25" customFormat="1" ht="16.5" customHeight="1" x14ac:dyDescent="0.25">
      <c r="A20" s="23">
        <v>41597</v>
      </c>
      <c r="B20" s="24" t="s">
        <v>75</v>
      </c>
      <c r="C20" s="24" t="s">
        <v>104</v>
      </c>
      <c r="D20" s="24" t="s">
        <v>54</v>
      </c>
      <c r="E20" s="24" t="s">
        <v>77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25" customFormat="1" ht="16.5" customHeight="1" x14ac:dyDescent="0.25">
      <c r="A21" s="26">
        <v>41703</v>
      </c>
      <c r="B21" s="27" t="s">
        <v>78</v>
      </c>
      <c r="C21" s="27" t="s">
        <v>105</v>
      </c>
      <c r="D21" s="27" t="s">
        <v>54</v>
      </c>
      <c r="E21" s="27" t="s">
        <v>79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25" customFormat="1" ht="16.5" customHeight="1" x14ac:dyDescent="0.25">
      <c r="A22" s="26">
        <v>41789</v>
      </c>
      <c r="B22" s="27" t="s">
        <v>78</v>
      </c>
      <c r="C22" s="27" t="s">
        <v>105</v>
      </c>
      <c r="D22" s="27" t="s">
        <v>54</v>
      </c>
      <c r="E22" s="27" t="s">
        <v>80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25" customFormat="1" ht="16.5" customHeight="1" x14ac:dyDescent="0.25">
      <c r="A23" s="23">
        <v>41793</v>
      </c>
      <c r="B23" s="24" t="s">
        <v>71</v>
      </c>
      <c r="C23" s="24" t="s">
        <v>104</v>
      </c>
      <c r="D23" s="24" t="s">
        <v>51</v>
      </c>
      <c r="E23" s="24" t="s">
        <v>81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25" customFormat="1" ht="16.5" customHeight="1" x14ac:dyDescent="0.25">
      <c r="A24" s="26">
        <v>41891</v>
      </c>
      <c r="B24" s="27" t="s">
        <v>78</v>
      </c>
      <c r="C24" s="27" t="s">
        <v>105</v>
      </c>
      <c r="D24" s="27" t="s">
        <v>54</v>
      </c>
      <c r="E24" s="27" t="s">
        <v>72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25" customFormat="1" ht="16.5" customHeight="1" x14ac:dyDescent="0.25">
      <c r="A25" s="23">
        <v>41921.864583333336</v>
      </c>
      <c r="B25" s="24" t="s">
        <v>71</v>
      </c>
      <c r="C25" s="24" t="s">
        <v>104</v>
      </c>
      <c r="D25" s="24" t="s">
        <v>51</v>
      </c>
      <c r="E25" s="24" t="s">
        <v>82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25" customFormat="1" ht="16.5" customHeight="1" x14ac:dyDescent="0.25">
      <c r="A26" s="23">
        <v>41924.75</v>
      </c>
      <c r="B26" s="24" t="s">
        <v>75</v>
      </c>
      <c r="C26" s="24" t="s">
        <v>104</v>
      </c>
      <c r="D26" s="24" t="s">
        <v>54</v>
      </c>
      <c r="E26" s="24" t="s">
        <v>83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25" customFormat="1" ht="16.5" customHeight="1" x14ac:dyDescent="0.25">
      <c r="A27" s="23">
        <v>41958.75</v>
      </c>
      <c r="B27" s="24" t="s">
        <v>75</v>
      </c>
      <c r="C27" s="24" t="s">
        <v>104</v>
      </c>
      <c r="D27" s="24" t="s">
        <v>54</v>
      </c>
      <c r="E27" s="24" t="s">
        <v>84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25" customFormat="1" ht="16.5" customHeight="1" x14ac:dyDescent="0.25">
      <c r="A28" s="20">
        <v>41961.791666666664</v>
      </c>
      <c r="B28" s="21" t="s">
        <v>50</v>
      </c>
      <c r="C28" s="21" t="s">
        <v>92</v>
      </c>
      <c r="D28" s="21" t="s">
        <v>54</v>
      </c>
      <c r="E28" s="21" t="s">
        <v>85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25" customFormat="1" ht="16.5" customHeight="1" x14ac:dyDescent="0.25">
      <c r="A29" s="23">
        <v>42090.864583333336</v>
      </c>
      <c r="B29" s="24" t="s">
        <v>87</v>
      </c>
      <c r="C29" s="24" t="s">
        <v>104</v>
      </c>
      <c r="D29" s="24" t="s">
        <v>51</v>
      </c>
      <c r="E29" s="24" t="s">
        <v>88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25" customFormat="1" ht="16.5" customHeight="1" x14ac:dyDescent="0.25">
      <c r="A30" s="26">
        <v>42094.854166666664</v>
      </c>
      <c r="B30" s="27" t="s">
        <v>78</v>
      </c>
      <c r="C30" s="27" t="s">
        <v>105</v>
      </c>
      <c r="D30" s="27" t="s">
        <v>54</v>
      </c>
      <c r="E30" s="27" t="s">
        <v>86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25" customFormat="1" ht="16.5" customHeight="1" x14ac:dyDescent="0.25">
      <c r="A31" s="23">
        <v>42169.75</v>
      </c>
      <c r="B31" s="24" t="s">
        <v>75</v>
      </c>
      <c r="C31" s="24" t="s">
        <v>104</v>
      </c>
      <c r="D31" s="24" t="s">
        <v>51</v>
      </c>
      <c r="E31" s="24" t="s">
        <v>84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25" customFormat="1" ht="16.5" customHeight="1" x14ac:dyDescent="0.25">
      <c r="A32" s="23">
        <v>42252.864583333336</v>
      </c>
      <c r="B32" s="24" t="s">
        <v>75</v>
      </c>
      <c r="C32" s="24" t="s">
        <v>104</v>
      </c>
      <c r="D32" s="24" t="s">
        <v>54</v>
      </c>
      <c r="E32" s="24" t="s">
        <v>89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25" customFormat="1" ht="16.5" customHeight="1" x14ac:dyDescent="0.25">
      <c r="A33" s="23">
        <v>42255.864583333336</v>
      </c>
      <c r="B33" s="24" t="s">
        <v>90</v>
      </c>
      <c r="C33" s="24" t="s">
        <v>104</v>
      </c>
      <c r="D33" s="24" t="s">
        <v>51</v>
      </c>
      <c r="E33" s="24" t="s">
        <v>72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25" customFormat="1" ht="16.5" customHeight="1" x14ac:dyDescent="0.25">
      <c r="A34" s="23">
        <v>42286.864583333336</v>
      </c>
      <c r="B34" s="24" t="s">
        <v>56</v>
      </c>
      <c r="C34" s="24" t="s">
        <v>104</v>
      </c>
      <c r="D34" s="24" t="s">
        <v>51</v>
      </c>
      <c r="E34" s="24" t="s">
        <v>83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25" customFormat="1" ht="16.5" customHeight="1" x14ac:dyDescent="0.25">
      <c r="A35" s="23">
        <v>42289.75</v>
      </c>
      <c r="B35" s="24" t="s">
        <v>76</v>
      </c>
      <c r="C35" s="24" t="s">
        <v>104</v>
      </c>
      <c r="D35" s="24" t="s">
        <v>54</v>
      </c>
      <c r="E35" s="24" t="s">
        <v>88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25" customFormat="1" ht="16.5" customHeight="1" x14ac:dyDescent="0.25">
      <c r="A36" s="20">
        <v>42325.864583333336</v>
      </c>
      <c r="B36" s="21" t="s">
        <v>50</v>
      </c>
      <c r="C36" s="21" t="s">
        <v>92</v>
      </c>
      <c r="D36" s="21" t="s">
        <v>54</v>
      </c>
      <c r="E36" s="21" t="s">
        <v>91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25" customFormat="1" ht="16.5" customHeight="1" x14ac:dyDescent="0.25">
      <c r="A37" s="23">
        <v>42455.729166666664</v>
      </c>
      <c r="B37" s="24" t="s">
        <v>71</v>
      </c>
      <c r="C37" s="24" t="s">
        <v>104</v>
      </c>
      <c r="D37" s="24" t="s">
        <v>54</v>
      </c>
      <c r="E37" s="24" t="s">
        <v>99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25" customFormat="1" ht="16.5" customHeight="1" x14ac:dyDescent="0.25">
      <c r="A38" s="20">
        <v>42458.854166666664</v>
      </c>
      <c r="B38" s="21" t="s">
        <v>50</v>
      </c>
      <c r="C38" s="21" t="s">
        <v>92</v>
      </c>
      <c r="D38" s="21" t="s">
        <v>54</v>
      </c>
      <c r="E38" s="21" t="s">
        <v>60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25" customFormat="1" ht="16.5" customHeight="1" x14ac:dyDescent="0.25">
      <c r="A39" s="23">
        <v>42521.854166666664</v>
      </c>
      <c r="B39" s="24" t="s">
        <v>71</v>
      </c>
      <c r="C39" s="24" t="s">
        <v>104</v>
      </c>
      <c r="D39" s="24" t="s">
        <v>54</v>
      </c>
      <c r="E39" s="24" t="s">
        <v>100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25" customFormat="1" ht="16.5" customHeight="1" x14ac:dyDescent="0.25">
      <c r="A40" s="20">
        <v>42525</v>
      </c>
      <c r="B40" s="21" t="s">
        <v>73</v>
      </c>
      <c r="C40" s="21" t="s">
        <v>92</v>
      </c>
      <c r="D40" s="21" t="s">
        <v>54</v>
      </c>
      <c r="E40" s="21" t="s">
        <v>101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25" customFormat="1" ht="16.5" customHeight="1" x14ac:dyDescent="0.25">
      <c r="A41" s="20">
        <v>42535.75</v>
      </c>
      <c r="B41" s="21" t="s">
        <v>73</v>
      </c>
      <c r="C41" s="21" t="s">
        <v>92</v>
      </c>
      <c r="D41" s="21" t="s">
        <v>92</v>
      </c>
      <c r="E41" s="21" t="s">
        <v>93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25" customFormat="1" ht="16.5" customHeight="1" x14ac:dyDescent="0.25">
      <c r="A42" s="26">
        <v>42539.875</v>
      </c>
      <c r="B42" s="27" t="s">
        <v>57</v>
      </c>
      <c r="C42" s="27" t="s">
        <v>105</v>
      </c>
      <c r="D42" s="27" t="s">
        <v>92</v>
      </c>
      <c r="E42" s="27" t="s">
        <v>94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28" customFormat="1" ht="16.5" customHeight="1" x14ac:dyDescent="0.25">
      <c r="A43" s="20">
        <v>42543.75</v>
      </c>
      <c r="B43" s="21" t="s">
        <v>50</v>
      </c>
      <c r="C43" s="21" t="s">
        <v>92</v>
      </c>
      <c r="D43" s="21" t="s">
        <v>92</v>
      </c>
      <c r="E43" s="21" t="s">
        <v>80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28" customFormat="1" ht="16.5" customHeight="1" x14ac:dyDescent="0.25">
      <c r="A44" s="23">
        <v>42618.75</v>
      </c>
      <c r="B44" s="24" t="s">
        <v>71</v>
      </c>
      <c r="C44" s="24" t="s">
        <v>104</v>
      </c>
      <c r="D44" s="24" t="s">
        <v>51</v>
      </c>
      <c r="E44" s="24" t="s">
        <v>95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28" customFormat="1" ht="16.5" customHeight="1" x14ac:dyDescent="0.25">
      <c r="A45" s="26">
        <v>42649.864583333336</v>
      </c>
      <c r="B45" s="27" t="s">
        <v>69</v>
      </c>
      <c r="C45" s="27" t="s">
        <v>105</v>
      </c>
      <c r="D45" s="27" t="s">
        <v>54</v>
      </c>
      <c r="E45" s="27" t="s">
        <v>66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28" customFormat="1" ht="16.5" customHeight="1" x14ac:dyDescent="0.25">
      <c r="A46" s="20">
        <v>42652.864583333336</v>
      </c>
      <c r="B46" s="21" t="s">
        <v>96</v>
      </c>
      <c r="C46" s="21" t="s">
        <v>92</v>
      </c>
      <c r="D46" s="21" t="s">
        <v>51</v>
      </c>
      <c r="E46" s="21" t="s">
        <v>97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28" customFormat="1" ht="16.5" customHeight="1" x14ac:dyDescent="0.25">
      <c r="A47" s="20">
        <v>42686.75</v>
      </c>
      <c r="B47" s="21" t="s">
        <v>98</v>
      </c>
      <c r="C47" s="21" t="s">
        <v>92</v>
      </c>
      <c r="D47" s="21" t="s">
        <v>54</v>
      </c>
      <c r="E47" s="21" t="s">
        <v>70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28" customFormat="1" ht="16.5" customHeight="1" x14ac:dyDescent="0.25">
      <c r="A48" s="26">
        <v>42689.864583333336</v>
      </c>
      <c r="B48" s="27" t="s">
        <v>57</v>
      </c>
      <c r="C48" s="27" t="s">
        <v>105</v>
      </c>
      <c r="D48" s="27" t="s">
        <v>54</v>
      </c>
      <c r="E48" s="27" t="s">
        <v>102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28" customFormat="1" ht="16.5" customHeight="1" x14ac:dyDescent="0.25">
      <c r="A49" s="23">
        <v>42818.864583333336</v>
      </c>
      <c r="B49" s="24" t="s">
        <v>59</v>
      </c>
      <c r="C49" s="24" t="s">
        <v>104</v>
      </c>
      <c r="D49" s="24" t="s">
        <v>54</v>
      </c>
      <c r="E49" s="24" t="s">
        <v>82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28" customFormat="1" ht="16.5" customHeight="1" x14ac:dyDescent="0.25">
      <c r="A50" s="26">
        <v>42822.864583333336</v>
      </c>
      <c r="B50" s="27" t="s">
        <v>78</v>
      </c>
      <c r="C50" s="27" t="s">
        <v>105</v>
      </c>
      <c r="D50" s="27" t="s">
        <v>54</v>
      </c>
      <c r="E50" s="27" t="s">
        <v>55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28" customFormat="1" ht="16.5" customHeight="1" x14ac:dyDescent="0.25">
      <c r="A51" s="26">
        <v>42897.75</v>
      </c>
      <c r="B51" s="27" t="s">
        <v>78</v>
      </c>
      <c r="C51" s="27" t="s">
        <v>105</v>
      </c>
      <c r="D51" s="27" t="s">
        <v>51</v>
      </c>
      <c r="E51" s="27" t="s">
        <v>70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s="28" customFormat="1" ht="16.5" customHeight="1" x14ac:dyDescent="0.25">
      <c r="A52" s="20">
        <v>42980.864583333336</v>
      </c>
      <c r="B52" s="21" t="s">
        <v>98</v>
      </c>
      <c r="C52" s="21" t="s">
        <v>92</v>
      </c>
      <c r="D52" s="21" t="s">
        <v>51</v>
      </c>
      <c r="E52" s="21" t="s">
        <v>66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s="28" customFormat="1" ht="16.5" customHeight="1" x14ac:dyDescent="0.25">
      <c r="A53" s="26">
        <v>42983.864583333336</v>
      </c>
      <c r="B53" s="27" t="s">
        <v>59</v>
      </c>
      <c r="C53" s="27" t="s">
        <v>105</v>
      </c>
      <c r="D53" s="27" t="s">
        <v>54</v>
      </c>
      <c r="E53" s="27" t="s">
        <v>95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28" customFormat="1" ht="16.5" customHeight="1" x14ac:dyDescent="0.25">
      <c r="A54" s="23">
        <v>43014.864583333336</v>
      </c>
      <c r="B54" s="24" t="s">
        <v>56</v>
      </c>
      <c r="C54" s="24" t="s">
        <v>104</v>
      </c>
      <c r="D54" s="24" t="s">
        <v>54</v>
      </c>
      <c r="E54" s="24" t="s">
        <v>97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s="28" customFormat="1" ht="16.5" customHeight="1" x14ac:dyDescent="0.25">
      <c r="A55" s="23">
        <v>43017.864583333336</v>
      </c>
      <c r="B55" s="24" t="s">
        <v>75</v>
      </c>
      <c r="C55" s="24" t="s">
        <v>104</v>
      </c>
      <c r="D55" s="24" t="s">
        <v>51</v>
      </c>
      <c r="E55" s="24" t="s">
        <v>82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</sheetData>
  <autoFilter ref="A1:E1" xr:uid="{95DBD211-43A2-454D-94B4-2E938CB90F88}">
    <sortState ref="A2:E55">
      <sortCondition ref="A1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Jahreschronik</vt:lpstr>
      <vt:lpstr>Top-Trainer</vt:lpstr>
      <vt:lpstr>Spiele Marcel Koller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2017-10-09T20:42:24Z</dcterms:created>
  <dcterms:modified xsi:type="dcterms:W3CDTF">2017-10-10T15:36:32Z</dcterms:modified>
</cp:coreProperties>
</file>